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r07\Desktop\"/>
    </mc:Choice>
  </mc:AlternateContent>
  <bookViews>
    <workbookView xWindow="0" yWindow="0" windowWidth="15360" windowHeight="7440" firstSheet="4" activeTab="4"/>
  </bookViews>
  <sheets>
    <sheet name="第一组" sheetId="1" state="hidden" r:id="rId1"/>
    <sheet name="第二组" sheetId="3" state="hidden" r:id="rId2"/>
    <sheet name="第三组" sheetId="4" state="hidden" r:id="rId3"/>
    <sheet name="第四组" sheetId="2" state="hidden" r:id="rId4"/>
    <sheet name="特等奖" sheetId="9" r:id="rId5"/>
    <sheet name="一等奖" sheetId="6" r:id="rId6"/>
    <sheet name="二等奖" sheetId="7" r:id="rId7"/>
    <sheet name="三等奖" sheetId="8" r:id="rId8"/>
  </sheets>
  <externalReferences>
    <externalReference r:id="rId9"/>
  </externalReferences>
  <definedNames>
    <definedName name="_xlnm.Print_Area" localSheetId="0">第一组!$A$1:$G$18</definedName>
  </definedNames>
  <calcPr calcId="171027"/>
  <fileRecoveryPr repairLoad="1"/>
</workbook>
</file>

<file path=xl/calcChain.xml><?xml version="1.0" encoding="utf-8"?>
<calcChain xmlns="http://schemas.openxmlformats.org/spreadsheetml/2006/main">
  <c r="G36" i="8" l="1"/>
  <c r="D36" i="8"/>
  <c r="G35" i="8"/>
  <c r="D35" i="8"/>
  <c r="G34" i="8"/>
  <c r="E34" i="8"/>
  <c r="G33" i="8"/>
  <c r="G32" i="8"/>
  <c r="D32" i="8"/>
  <c r="G31" i="8"/>
  <c r="E31" i="8"/>
  <c r="G30" i="8"/>
  <c r="G29" i="8"/>
  <c r="G28" i="8"/>
  <c r="D28" i="8"/>
  <c r="G27" i="8"/>
  <c r="D27" i="8"/>
  <c r="G26" i="8"/>
  <c r="G25" i="8"/>
  <c r="G24" i="8"/>
  <c r="D24" i="8"/>
  <c r="G23" i="8"/>
  <c r="D23" i="8"/>
  <c r="G22" i="8"/>
  <c r="E22" i="8"/>
  <c r="G21" i="8"/>
  <c r="G20" i="8"/>
  <c r="G19" i="8"/>
  <c r="G18" i="8"/>
  <c r="D18" i="8"/>
  <c r="G17" i="8"/>
  <c r="G16" i="8"/>
  <c r="D16" i="8"/>
  <c r="G15" i="8"/>
  <c r="E15" i="8"/>
  <c r="D15" i="8"/>
  <c r="G12" i="7"/>
  <c r="D12" i="7"/>
  <c r="G11" i="7"/>
  <c r="G10" i="7"/>
  <c r="G9" i="7"/>
  <c r="G8" i="7"/>
  <c r="G7" i="7"/>
  <c r="D7" i="7"/>
  <c r="G9" i="6"/>
  <c r="G8" i="6"/>
  <c r="G6" i="6"/>
  <c r="G5" i="6"/>
  <c r="D5" i="6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G18" i="4"/>
  <c r="D18" i="4"/>
  <c r="G17" i="4"/>
  <c r="D17" i="4"/>
  <c r="G16" i="4"/>
  <c r="E16" i="4"/>
  <c r="G15" i="4"/>
  <c r="G14" i="4"/>
  <c r="D14" i="4"/>
  <c r="G13" i="4"/>
  <c r="E13" i="4"/>
  <c r="G12" i="4"/>
  <c r="G11" i="4"/>
  <c r="G10" i="4"/>
  <c r="D10" i="4"/>
  <c r="G9" i="4"/>
  <c r="D9" i="4"/>
  <c r="G8" i="4"/>
  <c r="G7" i="4"/>
  <c r="D7" i="4"/>
  <c r="G6" i="4"/>
  <c r="G5" i="4"/>
  <c r="M4" i="4"/>
  <c r="G4" i="4"/>
  <c r="G3" i="4"/>
  <c r="M18" i="3"/>
  <c r="G18" i="3"/>
  <c r="M17" i="3"/>
  <c r="G17" i="3"/>
  <c r="D17" i="3"/>
  <c r="M16" i="3"/>
  <c r="G16" i="3"/>
  <c r="D16" i="3"/>
  <c r="M15" i="3"/>
  <c r="G15" i="3"/>
  <c r="E15" i="3"/>
  <c r="M14" i="3"/>
  <c r="G14" i="3"/>
  <c r="M13" i="3"/>
  <c r="G13" i="3"/>
  <c r="M12" i="3"/>
  <c r="G12" i="3"/>
  <c r="M11" i="3"/>
  <c r="G11" i="3"/>
  <c r="D11" i="3"/>
  <c r="M10" i="3"/>
  <c r="G10" i="3"/>
  <c r="M9" i="3"/>
  <c r="G9" i="3"/>
  <c r="D9" i="3"/>
  <c r="M8" i="3"/>
  <c r="G8" i="3"/>
  <c r="E8" i="3"/>
  <c r="D8" i="3"/>
  <c r="M7" i="3"/>
  <c r="G7" i="3"/>
  <c r="M6" i="3"/>
  <c r="G6" i="3"/>
  <c r="M5" i="3"/>
  <c r="G5" i="3"/>
  <c r="D5" i="3"/>
  <c r="M4" i="3"/>
  <c r="G4" i="3"/>
  <c r="M3" i="3"/>
  <c r="G3" i="3"/>
  <c r="D3" i="3"/>
  <c r="M12" i="1"/>
  <c r="M4" i="1"/>
  <c r="M9" i="1"/>
  <c r="M7" i="1"/>
  <c r="M3" i="1"/>
  <c r="M14" i="1"/>
  <c r="M18" i="1"/>
  <c r="M11" i="1"/>
  <c r="M17" i="1"/>
  <c r="M6" i="1"/>
  <c r="M8" i="1"/>
  <c r="M10" i="1"/>
  <c r="M5" i="1"/>
  <c r="M13" i="1"/>
  <c r="M16" i="1"/>
  <c r="M15" i="1"/>
</calcChain>
</file>

<file path=xl/sharedStrings.xml><?xml version="1.0" encoding="utf-8"?>
<sst xmlns="http://schemas.openxmlformats.org/spreadsheetml/2006/main" count="832" uniqueCount="327">
  <si>
    <r>
      <t>2017</t>
    </r>
    <r>
      <rPr>
        <sz val="16"/>
        <rFont val="宋体"/>
        <family val="3"/>
        <charset val="134"/>
      </rPr>
      <t>年第三届全国密码技术竞赛决赛分组答辩评分统计表</t>
    </r>
  </si>
  <si>
    <t>答辩序号</t>
  </si>
  <si>
    <t>作品名称</t>
  </si>
  <si>
    <t>团队名称</t>
  </si>
  <si>
    <t>团队成员</t>
  </si>
  <si>
    <t>指导老师</t>
  </si>
  <si>
    <t>所属学校</t>
  </si>
  <si>
    <t>领队老师</t>
  </si>
  <si>
    <t>评审专家1</t>
  </si>
  <si>
    <t>评审专家2</t>
  </si>
  <si>
    <t>评审专家3</t>
  </si>
  <si>
    <t>评审专家4</t>
  </si>
  <si>
    <t>评审专家5</t>
  </si>
  <si>
    <t>平均分数</t>
  </si>
  <si>
    <t>一种语音加密系统的设计与实现</t>
  </si>
  <si>
    <t>zlw</t>
  </si>
  <si>
    <t>马昊玉</t>
  </si>
  <si>
    <t>西安电子科技大学</t>
  </si>
  <si>
    <t>基因疾病同态密文检测算法研究与实现</t>
  </si>
  <si>
    <t>Onepiece</t>
  </si>
  <si>
    <t>杨晓元</t>
  </si>
  <si>
    <t>武警工程大学</t>
  </si>
  <si>
    <t>基于国密算法的强鲁棒可信数字图像版权保护系统</t>
  </si>
  <si>
    <t>北印一队</t>
  </si>
  <si>
    <t>丁海洋</t>
  </si>
  <si>
    <t>一种防共谋抗分析的通信隐匿系统</t>
  </si>
  <si>
    <t>HBO</t>
  </si>
  <si>
    <t>周明</t>
  </si>
  <si>
    <t>信息工程大学</t>
  </si>
  <si>
    <t>基于区块链技术的物联网安全节点设计</t>
  </si>
  <si>
    <t>xd1</t>
  </si>
  <si>
    <t>云端共享数据安全去重与完整性审计系统</t>
  </si>
  <si>
    <t>安全最TOP</t>
  </si>
  <si>
    <t>付安民</t>
  </si>
  <si>
    <t>南京理工大学</t>
  </si>
  <si>
    <t>密码设备SDF密码运算接口设计</t>
  </si>
  <si>
    <t>proxmarks</t>
  </si>
  <si>
    <t>北京电子科技学院</t>
  </si>
  <si>
    <t>基于谓词加密的云服务器密文查询系统</t>
  </si>
  <si>
    <t>HIT2</t>
  </si>
  <si>
    <t>蒋琳</t>
  </si>
  <si>
    <t>哈尔滨工业大学（深圳）</t>
  </si>
  <si>
    <t>基于区块链的停车场联盟管理</t>
  </si>
  <si>
    <t>GGY</t>
  </si>
  <si>
    <t>戚湧</t>
  </si>
  <si>
    <t>苦咖啡</t>
  </si>
  <si>
    <t>赵庆兰</t>
  </si>
  <si>
    <t>西安邮电大学</t>
  </si>
  <si>
    <t>基于区块链的公平PDF合同签署及保存系统</t>
  </si>
  <si>
    <t>HFL666</t>
  </si>
  <si>
    <t>田海博</t>
  </si>
  <si>
    <t>中山大学</t>
  </si>
  <si>
    <t>基于密码算法的数据处理及防洗库撞库应用</t>
  </si>
  <si>
    <t>DKY_crypto小分队</t>
  </si>
  <si>
    <t>张艳硕</t>
  </si>
  <si>
    <t xml:space="preserve">基于属性加密的位置隐私管理系统 </t>
  </si>
  <si>
    <t>密码利剑</t>
  </si>
  <si>
    <t>韩益亮</t>
  </si>
  <si>
    <t>使用编程语言编写具备不可预测性的伪随机数列的伪随机数生成器</t>
  </si>
  <si>
    <t>ROCKETS</t>
  </si>
  <si>
    <t>浙江工商大学</t>
  </si>
  <si>
    <t>参天杉林</t>
  </si>
  <si>
    <t>个人数据加密</t>
  </si>
  <si>
    <t>天一队</t>
  </si>
  <si>
    <t>北京信息科技大学</t>
  </si>
  <si>
    <t xml:space="preserve"> </t>
  </si>
  <si>
    <t>王志伟</t>
  </si>
  <si>
    <t>南京邮电大学</t>
  </si>
  <si>
    <t>汤永利</t>
  </si>
  <si>
    <t>河南理工大学</t>
  </si>
  <si>
    <t>南龙梅</t>
  </si>
  <si>
    <t>吴志军</t>
  </si>
  <si>
    <t>中国民航大学</t>
  </si>
  <si>
    <t>夏喆</t>
  </si>
  <si>
    <t>武汉理工大学</t>
  </si>
  <si>
    <t>周由胜</t>
  </si>
  <si>
    <t>重庆邮电大学</t>
  </si>
  <si>
    <t>陈晓峰</t>
  </si>
  <si>
    <t>张恩</t>
  </si>
  <si>
    <t>河南师范大学</t>
  </si>
  <si>
    <t>张磊</t>
  </si>
  <si>
    <t>张方国</t>
  </si>
  <si>
    <t>朱率率</t>
  </si>
  <si>
    <t>王宝成</t>
  </si>
  <si>
    <t>北方工业大学</t>
  </si>
  <si>
    <t>雷瑨</t>
  </si>
  <si>
    <t>王剑锋</t>
  </si>
  <si>
    <t>口令派生算法构造</t>
  </si>
  <si>
    <t>基于SM9的无证书安全支付系统</t>
  </si>
  <si>
    <t>Turing</t>
  </si>
  <si>
    <t>杨亚涛</t>
  </si>
  <si>
    <t>Neon</t>
  </si>
  <si>
    <t>网络摄像头防窥视防护系统</t>
  </si>
  <si>
    <t>青橄榄</t>
  </si>
  <si>
    <t>苏阳</t>
  </si>
  <si>
    <t>刘哲理</t>
  </si>
  <si>
    <t>南开大学</t>
  </si>
  <si>
    <t>物联网轻量级密码算法研究</t>
  </si>
  <si>
    <t>火星安全</t>
  </si>
  <si>
    <t>贵州大学</t>
  </si>
  <si>
    <t>基于代理重加密的密文云数据动态共享系统</t>
  </si>
  <si>
    <t>HIT1</t>
  </si>
  <si>
    <t>xd310</t>
  </si>
  <si>
    <t>52Besti</t>
  </si>
  <si>
    <t>基于国产密码算法的NFC商品防伪系统</t>
  </si>
  <si>
    <t>唅着水的猫</t>
  </si>
  <si>
    <t>北京邮电大学</t>
  </si>
  <si>
    <t xml:space="preserve"> MEPV：多引擎密码协议分析平台</t>
  </si>
  <si>
    <t>诗洒年华</t>
  </si>
  <si>
    <t>陆思奇</t>
  </si>
  <si>
    <t>高效的云盘数据完整性验证</t>
  </si>
  <si>
    <t>银河战队</t>
  </si>
  <si>
    <t>孙银霞</t>
  </si>
  <si>
    <t>南京师范大学</t>
  </si>
  <si>
    <t>基于java的不可预测性的伪随机数生成器</t>
  </si>
  <si>
    <t>叶青</t>
  </si>
  <si>
    <t>基于无证书的高效盲签名算法研究与实现</t>
  </si>
  <si>
    <t>Alpha</t>
  </si>
  <si>
    <t>星尘</t>
  </si>
  <si>
    <t>北京航空航天大学</t>
  </si>
  <si>
    <t>西安工大三队</t>
  </si>
  <si>
    <t>西安工业大学</t>
  </si>
  <si>
    <t>戴乐育</t>
    <phoneticPr fontId="21" type="noConversion"/>
  </si>
  <si>
    <t>使用编程语言编写不可预测的伪随机数列的伪随机生成器</t>
    <phoneticPr fontId="21" type="noConversion"/>
  </si>
  <si>
    <t>黄一才</t>
  </si>
  <si>
    <t>周潭平，罗小双，吕立群</t>
  </si>
  <si>
    <t>刘意先</t>
  </si>
  <si>
    <t>付利青，何杰杰，刘佳南</t>
  </si>
  <si>
    <t>游福成</t>
  </si>
  <si>
    <t>张宁</t>
  </si>
  <si>
    <t>陈志贤</t>
  </si>
  <si>
    <t>邵俊</t>
  </si>
  <si>
    <t>许春根</t>
  </si>
  <si>
    <t>孙艺铭，陈凯旋，殷捷</t>
  </si>
  <si>
    <t>任亚唯</t>
  </si>
  <si>
    <t>任俊玲</t>
  </si>
  <si>
    <t>窦本年</t>
  </si>
  <si>
    <t>娄嘉鹏</t>
  </si>
  <si>
    <t>蔡居良，张筱薇，谢婷</t>
  </si>
  <si>
    <t>李想，高继强，武少强</t>
  </si>
  <si>
    <t>刘波涛，谢明明，吴睿雪</t>
  </si>
  <si>
    <t>彭长根</t>
  </si>
  <si>
    <t>陈苏昊，方越，包嘉斌</t>
  </si>
  <si>
    <t>谭示崇</t>
  </si>
  <si>
    <t>郭楠楠，董经纬，郝文菲</t>
  </si>
  <si>
    <t>刘冰</t>
  </si>
  <si>
    <t>肖禹，梁策，李易</t>
  </si>
  <si>
    <t>赵彦杰，徐培容，王征</t>
  </si>
  <si>
    <t>李祺</t>
  </si>
  <si>
    <t>朱洪亮</t>
  </si>
  <si>
    <t>张福泰</t>
  </si>
  <si>
    <t>殷大鹏，郑长春，吴进喜</t>
  </si>
  <si>
    <t>高莹</t>
  </si>
  <si>
    <t>容晓峰</t>
  </si>
  <si>
    <t>曹子建</t>
  </si>
  <si>
    <t>哈尔滨工业大学（深圳）</t>
    <phoneticPr fontId="21" type="noConversion"/>
  </si>
  <si>
    <t>信息工程大学</t>
    <phoneticPr fontId="21" type="noConversion"/>
  </si>
  <si>
    <t>北京印刷学院</t>
    <phoneticPr fontId="21" type="noConversion"/>
  </si>
  <si>
    <t>序号</t>
    <phoneticPr fontId="21" type="noConversion"/>
  </si>
  <si>
    <t>一等奖</t>
    <phoneticPr fontId="21" type="noConversion"/>
  </si>
  <si>
    <t>二等奖</t>
    <phoneticPr fontId="21" type="noConversion"/>
  </si>
  <si>
    <t>三等奖</t>
    <phoneticPr fontId="21" type="noConversion"/>
  </si>
  <si>
    <t>获奖情况</t>
    <phoneticPr fontId="21" type="noConversion"/>
  </si>
  <si>
    <t>刘敏，路子聪，吕广秋</t>
    <phoneticPr fontId="21" type="noConversion"/>
  </si>
  <si>
    <t>章唐燕，李文豪，万仕贤</t>
    <phoneticPr fontId="21" type="noConversion"/>
  </si>
  <si>
    <t>杨润东，宋培非，石杰，肖文静</t>
    <phoneticPr fontId="21" type="noConversion"/>
  </si>
  <si>
    <t>黄世锐，张曦瑞，张铭</t>
    <phoneticPr fontId="21" type="noConversion"/>
  </si>
  <si>
    <t>郭晓勇，丁纬佳，周磊</t>
    <phoneticPr fontId="21" type="noConversion"/>
  </si>
  <si>
    <t>王新玮，徐志瀚，白皎</t>
    <phoneticPr fontId="21" type="noConversion"/>
  </si>
  <si>
    <t>文伟光，吴大龙，路则明</t>
    <phoneticPr fontId="21" type="noConversion"/>
  </si>
  <si>
    <t>余璨璨，高锦博，高云</t>
    <phoneticPr fontId="21" type="noConversion"/>
  </si>
  <si>
    <r>
      <rPr>
        <sz val="10"/>
        <rFont val="宋体"/>
        <family val="3"/>
        <charset val="134"/>
      </rPr>
      <t>基于国家密码算法的</t>
    </r>
    <r>
      <rPr>
        <sz val="10"/>
        <rFont val="Arial"/>
        <family val="2"/>
      </rPr>
      <t>Android</t>
    </r>
    <r>
      <rPr>
        <sz val="10"/>
        <rFont val="宋体"/>
        <family val="3"/>
        <charset val="134"/>
      </rPr>
      <t>安全系统</t>
    </r>
    <phoneticPr fontId="21" type="noConversion"/>
  </si>
  <si>
    <t>宋新龙，高婵，石玉</t>
    <phoneticPr fontId="21" type="noConversion"/>
  </si>
  <si>
    <t>王一帆，黄月，盛照宗</t>
    <phoneticPr fontId="21" type="noConversion"/>
  </si>
  <si>
    <t>刘文超，王众，林曦</t>
    <phoneticPr fontId="21" type="noConversion"/>
  </si>
  <si>
    <t>陈仲寅，杜文涛，易衷平</t>
    <phoneticPr fontId="21" type="noConversion"/>
  </si>
  <si>
    <t>李磊，程晋雪，陈凯</t>
    <phoneticPr fontId="21" type="noConversion"/>
  </si>
  <si>
    <r>
      <t>2017</t>
    </r>
    <r>
      <rPr>
        <sz val="16"/>
        <rFont val="宋体"/>
        <family val="3"/>
        <charset val="134"/>
      </rPr>
      <t>年第三届全国密码技术竞赛决赛分组答辩评分统计表</t>
    </r>
    <phoneticPr fontId="21" type="noConversion"/>
  </si>
  <si>
    <t>答辩序号</t>
    <phoneticPr fontId="21" type="noConversion"/>
  </si>
  <si>
    <t>团队名称</t>
    <phoneticPr fontId="21" type="noConversion"/>
  </si>
  <si>
    <t>团队成员</t>
    <phoneticPr fontId="21" type="noConversion"/>
  </si>
  <si>
    <t>领队老师</t>
    <phoneticPr fontId="21" type="noConversion"/>
  </si>
  <si>
    <t>评审专家1</t>
    <phoneticPr fontId="21" type="noConversion"/>
  </si>
  <si>
    <t>评审专家2</t>
    <phoneticPr fontId="21" type="noConversion"/>
  </si>
  <si>
    <t>评审专家3</t>
    <phoneticPr fontId="21" type="noConversion"/>
  </si>
  <si>
    <t>评审专家4</t>
    <phoneticPr fontId="21" type="noConversion"/>
  </si>
  <si>
    <t>评审专家5</t>
    <phoneticPr fontId="21" type="noConversion"/>
  </si>
  <si>
    <t>全部分数</t>
    <phoneticPr fontId="21" type="noConversion"/>
  </si>
  <si>
    <r>
      <rPr>
        <sz val="10"/>
        <rFont val="Arial"/>
        <family val="2"/>
      </rPr>
      <t>基于分组密码的实用型功耗分析平台</t>
    </r>
    <phoneticPr fontId="21" type="noConversion"/>
  </si>
  <si>
    <t>unitedbro</t>
    <phoneticPr fontId="21" type="noConversion"/>
  </si>
  <si>
    <r>
      <rPr>
        <sz val="10"/>
        <rFont val="Arial"/>
        <family val="2"/>
      </rPr>
      <t>吴立强</t>
    </r>
  </si>
  <si>
    <r>
      <rPr>
        <sz val="10"/>
        <rFont val="Arial"/>
        <family val="2"/>
      </rPr>
      <t>武警工程大学</t>
    </r>
  </si>
  <si>
    <t>基于可重构密码处理器的低空安保系统</t>
    <phoneticPr fontId="21" type="noConversion"/>
  </si>
  <si>
    <t>华芯极客</t>
    <phoneticPr fontId="21" type="noConversion"/>
  </si>
  <si>
    <t>曲彤洲，李立勋，吴缙</t>
    <phoneticPr fontId="21" type="noConversion"/>
  </si>
  <si>
    <t>基于国密的北斗D2电文抗欺骗系统设计</t>
    <phoneticPr fontId="21" type="noConversion"/>
  </si>
  <si>
    <t>密不透风</t>
    <phoneticPr fontId="21" type="noConversion"/>
  </si>
  <si>
    <r>
      <rPr>
        <sz val="10"/>
        <rFont val="Arial"/>
        <family val="2"/>
      </rPr>
      <t>基于国产密码算法的快递信息安全系统</t>
    </r>
    <phoneticPr fontId="21" type="noConversion"/>
  </si>
  <si>
    <r>
      <rPr>
        <sz val="10"/>
        <rFont val="Arial"/>
        <family val="2"/>
      </rPr>
      <t>乘风破浪</t>
    </r>
    <phoneticPr fontId="21" type="noConversion"/>
  </si>
  <si>
    <t>陈洁，王秉晨，胡乘风</t>
    <phoneticPr fontId="21" type="noConversion"/>
  </si>
  <si>
    <r>
      <rPr>
        <sz val="10"/>
        <rFont val="Arial"/>
        <family val="2"/>
      </rPr>
      <t>付正欣</t>
    </r>
  </si>
  <si>
    <r>
      <rPr>
        <sz val="10"/>
        <rFont val="Arial"/>
        <family val="2"/>
      </rPr>
      <t>信息工程大学</t>
    </r>
  </si>
  <si>
    <r>
      <rPr>
        <sz val="10"/>
        <rFont val="Arial"/>
        <family val="2"/>
      </rPr>
      <t>基于属性基密码的安全云存储系统</t>
    </r>
    <phoneticPr fontId="21" type="noConversion"/>
  </si>
  <si>
    <t>ling</t>
    <phoneticPr fontId="21" type="noConversion"/>
  </si>
  <si>
    <t>张仕伟，任炯，炯林键，</t>
    <phoneticPr fontId="21" type="noConversion"/>
  </si>
  <si>
    <r>
      <rPr>
        <sz val="10"/>
        <rFont val="Arial"/>
        <family val="2"/>
      </rPr>
      <t>于刚</t>
    </r>
  </si>
  <si>
    <t>基于Rainbow Table的NTLMv2 Hash算法的暴力破解模块</t>
    <phoneticPr fontId="21" type="noConversion"/>
  </si>
  <si>
    <t>Umbrella</t>
    <phoneticPr fontId="21" type="noConversion"/>
  </si>
  <si>
    <t>基于全同态加密的病历隐私保护系统</t>
    <phoneticPr fontId="21" type="noConversion"/>
  </si>
  <si>
    <t>C0_CODE</t>
    <phoneticPr fontId="21" type="noConversion"/>
  </si>
  <si>
    <r>
      <rPr>
        <sz val="10"/>
        <rFont val="Arial"/>
        <family val="2"/>
      </rPr>
      <t>基于分布式账本技术的多功能支付系统</t>
    </r>
    <phoneticPr fontId="21" type="noConversion"/>
  </si>
  <si>
    <t>Secret</t>
    <phoneticPr fontId="21" type="noConversion"/>
  </si>
  <si>
    <t>杨瀚，狄惟佳，李晓莹</t>
    <phoneticPr fontId="21" type="noConversion"/>
  </si>
  <si>
    <r>
      <rPr>
        <sz val="10"/>
        <rFont val="Arial"/>
        <family val="2"/>
      </rPr>
      <t>张艳硕</t>
    </r>
  </si>
  <si>
    <r>
      <rPr>
        <sz val="10"/>
        <rFont val="Arial"/>
        <family val="2"/>
      </rPr>
      <t>北京电子科技学院</t>
    </r>
  </si>
  <si>
    <r>
      <rPr>
        <sz val="10"/>
        <rFont val="Arial"/>
        <family val="2"/>
      </rPr>
      <t>支持重复数据删除的云端密态图像检索系统</t>
    </r>
    <phoneticPr fontId="21" type="noConversion"/>
  </si>
  <si>
    <r>
      <rPr>
        <sz val="10"/>
        <rFont val="Arial"/>
        <family val="2"/>
      </rPr>
      <t>对不队</t>
    </r>
    <phoneticPr fontId="21" type="noConversion"/>
  </si>
  <si>
    <r>
      <rPr>
        <sz val="10"/>
        <rFont val="Arial"/>
        <family val="2"/>
      </rPr>
      <t>张志为</t>
    </r>
  </si>
  <si>
    <r>
      <rPr>
        <sz val="10"/>
        <rFont val="Arial"/>
        <family val="2"/>
      </rPr>
      <t>西安电子科技大学</t>
    </r>
  </si>
  <si>
    <r>
      <rPr>
        <sz val="10"/>
        <rFont val="Arial"/>
        <family val="2"/>
      </rPr>
      <t>基于智能终端的口令管理系统</t>
    </r>
    <phoneticPr fontId="21" type="noConversion"/>
  </si>
  <si>
    <r>
      <rPr>
        <sz val="10"/>
        <rFont val="Arial"/>
        <family val="2"/>
      </rPr>
      <t>安全卫士</t>
    </r>
    <phoneticPr fontId="21" type="noConversion"/>
  </si>
  <si>
    <t>雷鹏程，蔡鸿，高世琪</t>
    <phoneticPr fontId="21" type="noConversion"/>
  </si>
  <si>
    <r>
      <rPr>
        <sz val="10"/>
        <rFont val="Arial"/>
        <family val="2"/>
      </rPr>
      <t>冯毅</t>
    </r>
  </si>
  <si>
    <t>基于区块链的公开可验证电子彩票系统</t>
    <phoneticPr fontId="21" type="noConversion"/>
  </si>
  <si>
    <t>机会均等</t>
    <phoneticPr fontId="21" type="noConversion"/>
  </si>
  <si>
    <t>佟铮，杨振，张远博，</t>
    <phoneticPr fontId="21" type="noConversion"/>
  </si>
  <si>
    <r>
      <rPr>
        <sz val="10"/>
        <rFont val="Arial"/>
        <family val="2"/>
      </rPr>
      <t>真随机数发生器和文档加密软件设计与实现</t>
    </r>
    <phoneticPr fontId="21" type="noConversion"/>
  </si>
  <si>
    <r>
      <rPr>
        <sz val="10"/>
        <rFont val="Arial"/>
        <family val="2"/>
      </rPr>
      <t>密码第一队</t>
    </r>
    <phoneticPr fontId="21" type="noConversion"/>
  </si>
  <si>
    <t>江智宇，陆忠民，郝博雅</t>
    <phoneticPr fontId="21" type="noConversion"/>
  </si>
  <si>
    <t>三等奖</t>
    <phoneticPr fontId="21" type="noConversion"/>
  </si>
  <si>
    <t>个人数据加密</t>
    <phoneticPr fontId="21" type="noConversion"/>
  </si>
  <si>
    <t>RYL</t>
    <phoneticPr fontId="21" type="noConversion"/>
  </si>
  <si>
    <t>刘忠义，沈祥辰，刘格</t>
    <phoneticPr fontId="21" type="noConversion"/>
  </si>
  <si>
    <t>基于雾计算环境的弱身份IoT终端认证系统</t>
    <phoneticPr fontId="21" type="noConversion"/>
  </si>
  <si>
    <t>少先队</t>
    <phoneticPr fontId="21" type="noConversion"/>
  </si>
  <si>
    <t>基于安全在线验证的车机App安装系统</t>
    <phoneticPr fontId="21" type="noConversion"/>
  </si>
  <si>
    <t>CryptCQUPT</t>
    <phoneticPr fontId="21" type="noConversion"/>
  </si>
  <si>
    <t>基于硬盘文件的对称加密</t>
    <phoneticPr fontId="21" type="noConversion"/>
  </si>
  <si>
    <t>ST4R_3</t>
    <phoneticPr fontId="21" type="noConversion"/>
  </si>
  <si>
    <t>刘宗洋，侯明辉，贠东阁</t>
    <phoneticPr fontId="21" type="noConversion"/>
  </si>
  <si>
    <r>
      <rPr>
        <sz val="10"/>
        <rFont val="Arial"/>
        <family val="2"/>
      </rPr>
      <t>闫玺玺</t>
    </r>
  </si>
  <si>
    <r>
      <rPr>
        <sz val="10"/>
        <rFont val="Arial"/>
        <family val="2"/>
      </rPr>
      <t>河南理工大学</t>
    </r>
  </si>
  <si>
    <r>
      <t>2017</t>
    </r>
    <r>
      <rPr>
        <sz val="16"/>
        <rFont val="宋体"/>
        <family val="3"/>
        <charset val="134"/>
      </rPr>
      <t>年第三届全国密码技术竞赛决赛分组答辩评分统计表（第三组）</t>
    </r>
    <phoneticPr fontId="21" type="noConversion"/>
  </si>
  <si>
    <t>总分</t>
    <phoneticPr fontId="21" type="noConversion"/>
  </si>
  <si>
    <t>多层次的个人数据加密存储算法</t>
    <phoneticPr fontId="21" type="noConversion"/>
  </si>
  <si>
    <t>煌爷</t>
    <phoneticPr fontId="21" type="noConversion"/>
  </si>
  <si>
    <t>刘翔宇，刘志杰，李凯</t>
    <phoneticPr fontId="21" type="noConversion"/>
  </si>
  <si>
    <t>基于区块链的安全存储与共享系统</t>
    <phoneticPr fontId="21" type="noConversion"/>
  </si>
  <si>
    <t>不忘初心</t>
    <phoneticPr fontId="21" type="noConversion"/>
  </si>
  <si>
    <t>李晓龙，邓文建，黄阁渝</t>
    <phoneticPr fontId="21" type="noConversion"/>
  </si>
  <si>
    <t>吴旭光</t>
  </si>
  <si>
    <t>一等奖</t>
    <phoneticPr fontId="21" type="noConversion"/>
  </si>
  <si>
    <t>量子密钥分配系统探测器漏洞检测平台</t>
    <phoneticPr fontId="21" type="noConversion"/>
  </si>
  <si>
    <t>quantumis</t>
    <phoneticPr fontId="21" type="noConversion"/>
  </si>
  <si>
    <t>李坦，冯林溪，林杰</t>
    <phoneticPr fontId="21" type="noConversion"/>
  </si>
  <si>
    <t>江木生</t>
  </si>
  <si>
    <t>二等奖</t>
    <phoneticPr fontId="21" type="noConversion"/>
  </si>
  <si>
    <t>基于区块链可去重的公平完整性审计系统设计</t>
    <phoneticPr fontId="21" type="noConversion"/>
  </si>
  <si>
    <t>聚安</t>
    <phoneticPr fontId="21" type="noConversion"/>
  </si>
  <si>
    <t>袁浩然，廖飞强，张心语</t>
    <phoneticPr fontId="21" type="noConversion"/>
  </si>
  <si>
    <r>
      <rPr>
        <sz val="12"/>
        <rFont val="宋体"/>
        <family val="3"/>
        <charset val="134"/>
      </rPr>
      <t>基于国产商密算法与</t>
    </r>
    <r>
      <rPr>
        <sz val="12"/>
        <rFont val="Arial"/>
        <family val="2"/>
      </rPr>
      <t>QR</t>
    </r>
    <r>
      <rPr>
        <sz val="12"/>
        <rFont val="宋体"/>
        <family val="3"/>
        <charset val="134"/>
      </rPr>
      <t>码的身份鉴别系统</t>
    </r>
    <phoneticPr fontId="21" type="noConversion"/>
  </si>
  <si>
    <t>老鼠叼着火</t>
    <phoneticPr fontId="21" type="noConversion"/>
  </si>
  <si>
    <r>
      <rPr>
        <sz val="12"/>
        <rFont val="宋体"/>
        <family val="3"/>
        <charset val="134"/>
      </rPr>
      <t>基于</t>
    </r>
    <r>
      <rPr>
        <sz val="12"/>
        <rFont val="Arial"/>
        <family val="2"/>
      </rPr>
      <t>BLE</t>
    </r>
    <r>
      <rPr>
        <sz val="12"/>
        <rFont val="宋体"/>
        <family val="3"/>
        <charset val="134"/>
      </rPr>
      <t>的智能口令管理器设计与实现</t>
    </r>
    <phoneticPr fontId="21" type="noConversion"/>
  </si>
  <si>
    <t>MEW</t>
    <phoneticPr fontId="21" type="noConversion"/>
  </si>
  <si>
    <t>李森森，刘子清，何宽</t>
    <phoneticPr fontId="21" type="noConversion"/>
  </si>
  <si>
    <t>基于云外包的密钥共享智能门禁系统</t>
    <phoneticPr fontId="21" type="noConversion"/>
  </si>
  <si>
    <t>htu_2</t>
    <phoneticPr fontId="21" type="noConversion"/>
  </si>
  <si>
    <r>
      <rPr>
        <sz val="12"/>
        <rFont val="宋体"/>
        <family val="3"/>
        <charset val="134"/>
      </rPr>
      <t>针对</t>
    </r>
    <r>
      <rPr>
        <sz val="12"/>
        <rFont val="Arial"/>
        <family val="2"/>
      </rPr>
      <t>sm4</t>
    </r>
    <r>
      <rPr>
        <sz val="12"/>
        <rFont val="宋体"/>
        <family val="3"/>
        <charset val="134"/>
      </rPr>
      <t>加密算法的多点联合攻击软件</t>
    </r>
    <phoneticPr fontId="21" type="noConversion"/>
  </si>
  <si>
    <t>NaVi</t>
    <phoneticPr fontId="21" type="noConversion"/>
  </si>
  <si>
    <t>用户身份可追踪的云端数据去重系统设计</t>
    <phoneticPr fontId="21" type="noConversion"/>
  </si>
  <si>
    <t>ASCloud</t>
    <phoneticPr fontId="21" type="noConversion"/>
  </si>
  <si>
    <t>翁晨凯，叶柏威，郭晶晶</t>
    <phoneticPr fontId="21" type="noConversion"/>
  </si>
  <si>
    <t>隐私保护的云端密文数据范围查询系统</t>
    <phoneticPr fontId="21" type="noConversion"/>
  </si>
  <si>
    <t>大龄酱油队</t>
    <phoneticPr fontId="21" type="noConversion"/>
  </si>
  <si>
    <t>张中俊，张萌，宿雅萍</t>
    <phoneticPr fontId="21" type="noConversion"/>
  </si>
  <si>
    <r>
      <rPr>
        <sz val="12"/>
        <rFont val="宋体"/>
        <family val="3"/>
        <charset val="134"/>
      </rPr>
      <t>基于</t>
    </r>
    <r>
      <rPr>
        <sz val="12"/>
        <rFont val="Arial"/>
        <family val="2"/>
      </rPr>
      <t>Rainbow Table</t>
    </r>
    <r>
      <rPr>
        <sz val="12"/>
        <rFont val="宋体"/>
        <family val="3"/>
        <charset val="134"/>
      </rPr>
      <t>的</t>
    </r>
    <r>
      <rPr>
        <sz val="12"/>
        <rFont val="Arial"/>
        <family val="2"/>
      </rPr>
      <t>MD5 Hash</t>
    </r>
    <r>
      <rPr>
        <sz val="12"/>
        <rFont val="宋体"/>
        <family val="3"/>
        <charset val="134"/>
      </rPr>
      <t>算法的破解模块</t>
    </r>
    <phoneticPr fontId="21" type="noConversion"/>
  </si>
  <si>
    <t>匿名者</t>
    <phoneticPr fontId="21" type="noConversion"/>
  </si>
  <si>
    <t>刘亮，潘卿波，王京杰</t>
    <phoneticPr fontId="21" type="noConversion"/>
  </si>
  <si>
    <t>面向移动终端的车载防意外事故预警系统</t>
    <phoneticPr fontId="21" type="noConversion"/>
  </si>
  <si>
    <t>咸鱼王</t>
    <phoneticPr fontId="21" type="noConversion"/>
  </si>
  <si>
    <t>程庆丰</t>
  </si>
  <si>
    <t>基于边缘计算的加密系统</t>
    <phoneticPr fontId="21" type="noConversion"/>
  </si>
  <si>
    <t>209左</t>
    <phoneticPr fontId="21" type="noConversion"/>
  </si>
  <si>
    <t>周煜廷，程东东，李逸轩</t>
    <phoneticPr fontId="21" type="noConversion"/>
  </si>
  <si>
    <t>尤伟</t>
  </si>
  <si>
    <t>口令派生算法构造</t>
    <phoneticPr fontId="21" type="noConversion"/>
  </si>
  <si>
    <t>NCUT_lucky</t>
    <phoneticPr fontId="21" type="noConversion"/>
  </si>
  <si>
    <t>李阳，韩占男，余少标</t>
    <phoneticPr fontId="21" type="noConversion"/>
  </si>
  <si>
    <r>
      <rPr>
        <sz val="12"/>
        <rFont val="宋体"/>
        <family val="3"/>
        <charset val="134"/>
      </rPr>
      <t>基于</t>
    </r>
    <r>
      <rPr>
        <sz val="12"/>
        <rFont val="Arial"/>
        <family val="2"/>
      </rPr>
      <t>SWIM</t>
    </r>
    <r>
      <rPr>
        <sz val="12"/>
        <rFont val="宋体"/>
        <family val="3"/>
        <charset val="134"/>
      </rPr>
      <t>授权服务数据传输加密验证算法</t>
    </r>
    <phoneticPr fontId="21" type="noConversion"/>
  </si>
  <si>
    <t>E304</t>
    <phoneticPr fontId="21" type="noConversion"/>
  </si>
  <si>
    <r>
      <rPr>
        <sz val="12"/>
        <rFont val="宋体"/>
        <family val="3"/>
        <charset val="134"/>
      </rPr>
      <t>基于</t>
    </r>
    <r>
      <rPr>
        <sz val="12"/>
        <rFont val="Arial"/>
        <family val="2"/>
      </rPr>
      <t>SM4</t>
    </r>
    <r>
      <rPr>
        <sz val="12"/>
        <rFont val="宋体"/>
        <family val="3"/>
        <charset val="134"/>
      </rPr>
      <t>算法的敏感信息自适应加密助手</t>
    </r>
    <phoneticPr fontId="21" type="noConversion"/>
  </si>
  <si>
    <t>算法终结者</t>
    <phoneticPr fontId="21" type="noConversion"/>
  </si>
  <si>
    <r>
      <t>2017</t>
    </r>
    <r>
      <rPr>
        <sz val="16"/>
        <rFont val="宋体"/>
        <family val="3"/>
        <charset val="134"/>
      </rPr>
      <t>年第三届全国密码技术竞赛决赛分组答辩评分统计表</t>
    </r>
    <phoneticPr fontId="21" type="noConversion"/>
  </si>
  <si>
    <t>平均分数</t>
    <phoneticPr fontId="21" type="noConversion"/>
  </si>
  <si>
    <t>总和</t>
    <phoneticPr fontId="21" type="noConversion"/>
  </si>
  <si>
    <t>获奖</t>
    <phoneticPr fontId="21" type="noConversion"/>
  </si>
  <si>
    <t>赵一泽，樊昊鹏，高路遥</t>
    <phoneticPr fontId="21" type="noConversion"/>
  </si>
  <si>
    <t>单向陷门函数</t>
    <phoneticPr fontId="21" type="noConversion"/>
  </si>
  <si>
    <r>
      <rPr>
        <sz val="10"/>
        <rFont val="宋体"/>
        <family val="3"/>
        <charset val="134"/>
      </rPr>
      <t>邹立，周斌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，许年福</t>
    </r>
    <phoneticPr fontId="21" type="noConversion"/>
  </si>
  <si>
    <t>高培贤，丁义涛，张为</t>
    <phoneticPr fontId="21" type="noConversion"/>
  </si>
  <si>
    <t>陈海滨</t>
    <phoneticPr fontId="21" type="noConversion"/>
  </si>
  <si>
    <t>武警工程大学</t>
    <phoneticPr fontId="21" type="noConversion"/>
  </si>
  <si>
    <t>陈佳兴，张磊，严旋</t>
    <phoneticPr fontId="21" type="noConversion"/>
  </si>
  <si>
    <t>明日之星</t>
    <phoneticPr fontId="21" type="noConversion"/>
  </si>
  <si>
    <t>范涛，杨晓孟，王明明</t>
    <phoneticPr fontId="21" type="noConversion"/>
  </si>
  <si>
    <t>张一帆，高腾，张嘉元</t>
    <phoneticPr fontId="21" type="noConversion"/>
  </si>
  <si>
    <t>李玉梅，曹静坤，彭斌</t>
    <phoneticPr fontId="21" type="noConversion"/>
  </si>
  <si>
    <t>基于可信加密设备的新型数据库加密系统</t>
    <phoneticPr fontId="21" type="noConversion"/>
  </si>
  <si>
    <t>密态数据库研究小组</t>
    <phoneticPr fontId="21" type="noConversion"/>
  </si>
  <si>
    <t>彭长根</t>
    <phoneticPr fontId="21" type="noConversion"/>
  </si>
  <si>
    <t>孙文礼，熊圳天，杨埔生</t>
    <phoneticPr fontId="21" type="noConversion"/>
  </si>
  <si>
    <t>三等奖（44个队）</t>
    <phoneticPr fontId="27" type="noConversion"/>
  </si>
  <si>
    <t>二等奖（12个队）</t>
    <phoneticPr fontId="27" type="noConversion"/>
  </si>
  <si>
    <r>
      <rPr>
        <sz val="10"/>
        <rFont val="宋体"/>
        <family val="3"/>
        <charset val="134"/>
      </rPr>
      <t>基于国产商密算法与</t>
    </r>
    <r>
      <rPr>
        <sz val="10"/>
        <rFont val="Arial"/>
        <family val="2"/>
      </rPr>
      <t>QR</t>
    </r>
    <r>
      <rPr>
        <sz val="10"/>
        <rFont val="宋体"/>
        <family val="3"/>
        <charset val="134"/>
      </rPr>
      <t>码的身份鉴别系统</t>
    </r>
    <phoneticPr fontId="21" type="noConversion"/>
  </si>
  <si>
    <t>使用编程语言编写不可预测的伪随机数列的伪随机生成器</t>
    <phoneticPr fontId="21" type="noConversion"/>
  </si>
  <si>
    <r>
      <rPr>
        <sz val="10"/>
        <rFont val="宋体"/>
        <family val="3"/>
        <charset val="134"/>
      </rPr>
      <t>针对</t>
    </r>
    <r>
      <rPr>
        <sz val="10"/>
        <rFont val="Arial"/>
        <family val="2"/>
      </rPr>
      <t>sm4</t>
    </r>
    <r>
      <rPr>
        <sz val="10"/>
        <rFont val="宋体"/>
        <family val="3"/>
        <charset val="134"/>
      </rPr>
      <t>加密算法的多点联合攻击软件</t>
    </r>
    <phoneticPr fontId="21" type="noConversion"/>
  </si>
  <si>
    <r>
      <rPr>
        <sz val="10"/>
        <rFont val="宋体"/>
        <family val="3"/>
        <charset val="134"/>
      </rPr>
      <t>基于</t>
    </r>
    <r>
      <rPr>
        <sz val="10"/>
        <rFont val="Arial"/>
        <family val="2"/>
      </rPr>
      <t>Rainbow Table</t>
    </r>
    <r>
      <rPr>
        <sz val="10"/>
        <rFont val="宋体"/>
        <family val="3"/>
        <charset val="134"/>
      </rPr>
      <t>的</t>
    </r>
    <r>
      <rPr>
        <sz val="10"/>
        <rFont val="Arial"/>
        <family val="2"/>
      </rPr>
      <t>MD5 Hash</t>
    </r>
    <r>
      <rPr>
        <sz val="10"/>
        <rFont val="宋体"/>
        <family val="3"/>
        <charset val="134"/>
      </rPr>
      <t>算法的破解模块</t>
    </r>
    <phoneticPr fontId="21" type="noConversion"/>
  </si>
  <si>
    <r>
      <rPr>
        <sz val="10"/>
        <rFont val="宋体"/>
        <family val="3"/>
        <charset val="134"/>
      </rPr>
      <t>基于</t>
    </r>
    <r>
      <rPr>
        <sz val="10"/>
        <rFont val="Arial"/>
        <family val="2"/>
      </rPr>
      <t>SWIM</t>
    </r>
    <r>
      <rPr>
        <sz val="10"/>
        <rFont val="宋体"/>
        <family val="3"/>
        <charset val="134"/>
      </rPr>
      <t>授权服务数据传输加密验证算法</t>
    </r>
    <phoneticPr fontId="21" type="noConversion"/>
  </si>
  <si>
    <r>
      <rPr>
        <sz val="10"/>
        <rFont val="宋体"/>
        <family val="3"/>
        <charset val="134"/>
      </rPr>
      <t>基于</t>
    </r>
    <r>
      <rPr>
        <sz val="10"/>
        <rFont val="Arial"/>
        <family val="2"/>
      </rPr>
      <t>SM4</t>
    </r>
    <r>
      <rPr>
        <sz val="10"/>
        <rFont val="宋体"/>
        <family val="3"/>
        <charset val="134"/>
      </rPr>
      <t>算法的敏感信息自适应加密助手</t>
    </r>
    <phoneticPr fontId="21" type="noConversion"/>
  </si>
  <si>
    <t>刘敏，路子聪，吕广秋</t>
  </si>
  <si>
    <t>戴乐育</t>
  </si>
  <si>
    <t>刘文超，王众，林曦</t>
  </si>
  <si>
    <t>雷缙</t>
    <phoneticPr fontId="21" type="noConversion"/>
  </si>
  <si>
    <t>特等奖（1个队）</t>
    <phoneticPr fontId="27" type="noConversion"/>
  </si>
  <si>
    <t>一等奖（7个队）</t>
    <phoneticPr fontId="27" type="noConversion"/>
  </si>
  <si>
    <t>2017第三届全国密码技术竞赛决赛获奖情况</t>
    <phoneticPr fontId="27" type="noConversion"/>
  </si>
  <si>
    <r>
      <rPr>
        <sz val="10"/>
        <rFont val="宋体"/>
        <family val="3"/>
        <charset val="134"/>
      </rPr>
      <t>基于</t>
    </r>
    <r>
      <rPr>
        <sz val="10"/>
        <rFont val="Arial"/>
        <family val="2"/>
      </rPr>
      <t>BLE</t>
    </r>
    <r>
      <rPr>
        <sz val="10"/>
        <rFont val="宋体"/>
        <family val="3"/>
        <charset val="134"/>
      </rPr>
      <t>的智能口令管理器设计与实现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</si>
</sst>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"/>
      <family val="2"/>
    </font>
    <font>
      <sz val="16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52"/>
      <name val="等线"/>
      <charset val="134"/>
    </font>
    <font>
      <sz val="18"/>
      <color indexed="54"/>
      <name val="等线 Light"/>
      <charset val="134"/>
    </font>
    <font>
      <b/>
      <sz val="11"/>
      <color indexed="63"/>
      <name val="等线"/>
      <charset val="134"/>
    </font>
    <font>
      <sz val="11"/>
      <color indexed="17"/>
      <name val="等线"/>
      <charset val="134"/>
    </font>
    <font>
      <b/>
      <sz val="13"/>
      <color indexed="54"/>
      <name val="等线"/>
      <charset val="134"/>
    </font>
    <font>
      <i/>
      <sz val="11"/>
      <color indexed="23"/>
      <name val="等线"/>
      <charset val="134"/>
    </font>
    <font>
      <sz val="11"/>
      <color indexed="60"/>
      <name val="等线"/>
      <charset val="134"/>
    </font>
    <font>
      <sz val="11"/>
      <color indexed="20"/>
      <name val="等线"/>
      <charset val="134"/>
    </font>
    <font>
      <b/>
      <sz val="11"/>
      <color indexed="8"/>
      <name val="等线"/>
      <charset val="134"/>
    </font>
    <font>
      <sz val="11"/>
      <color indexed="62"/>
      <name val="等线"/>
      <charset val="134"/>
    </font>
    <font>
      <b/>
      <sz val="11"/>
      <color indexed="9"/>
      <name val="等线"/>
      <charset val="134"/>
    </font>
    <font>
      <b/>
      <sz val="15"/>
      <color indexed="54"/>
      <name val="等线"/>
      <charset val="134"/>
    </font>
    <font>
      <sz val="11"/>
      <color indexed="10"/>
      <name val="等线"/>
      <charset val="134"/>
    </font>
    <font>
      <b/>
      <sz val="11"/>
      <color indexed="54"/>
      <name val="等线"/>
      <charset val="134"/>
    </font>
    <font>
      <sz val="11"/>
      <color indexed="52"/>
      <name val="等线"/>
      <charset val="134"/>
    </font>
    <font>
      <sz val="16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sz val="12"/>
      <name val="Arial"/>
      <family val="2"/>
    </font>
    <font>
      <sz val="9"/>
      <name val="宋体"/>
      <family val="3"/>
      <charset val="134"/>
    </font>
    <font>
      <sz val="10"/>
      <color rgb="FFFF0000"/>
      <name val="Arial"/>
      <family val="2"/>
    </font>
    <font>
      <sz val="14"/>
      <name val="黑体"/>
      <family val="3"/>
      <charset val="134"/>
    </font>
    <font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4"/>
      <name val="微软雅黑"/>
      <family val="2"/>
      <charset val="134"/>
    </font>
    <font>
      <sz val="10"/>
      <name val="宋体"/>
      <family val="3"/>
      <charset val="134"/>
    </font>
    <font>
      <sz val="18"/>
      <name val="Arial"/>
      <family val="2"/>
    </font>
    <font>
      <sz val="18"/>
      <name val="黑体"/>
      <family val="3"/>
      <charset val="134"/>
    </font>
    <font>
      <sz val="20"/>
      <name val="Arial"/>
      <family val="2"/>
    </font>
    <font>
      <sz val="20"/>
      <name val="黑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0" fillId="4" borderId="9" applyNumberFormat="0" applyFont="0" applyAlignment="0" applyProtection="0">
      <alignment vertical="center"/>
    </xf>
  </cellStyleXfs>
  <cellXfs count="61">
    <xf numFmtId="0" fontId="0" fillId="0" borderId="0" xfId="0"/>
    <xf numFmtId="0" fontId="23" fillId="3" borderId="10" xfId="0" applyFont="1" applyFill="1" applyBorder="1"/>
    <xf numFmtId="0" fontId="0" fillId="3" borderId="10" xfId="0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2" fillId="3" borderId="10" xfId="0" applyFont="1" applyFill="1" applyBorder="1" applyAlignment="1">
      <alignment wrapText="1"/>
    </xf>
    <xf numFmtId="0" fontId="22" fillId="3" borderId="10" xfId="0" applyFont="1" applyFill="1" applyBorder="1"/>
    <xf numFmtId="0" fontId="2" fillId="0" borderId="10" xfId="0" applyFont="1" applyBorder="1"/>
    <xf numFmtId="0" fontId="2" fillId="3" borderId="10" xfId="0" applyFont="1" applyFill="1" applyBorder="1"/>
    <xf numFmtId="0" fontId="0" fillId="3" borderId="10" xfId="0" applyFill="1" applyBorder="1"/>
    <xf numFmtId="0" fontId="0" fillId="0" borderId="10" xfId="0" applyBorder="1"/>
    <xf numFmtId="0" fontId="0" fillId="3" borderId="10" xfId="0" applyFont="1" applyFill="1" applyBorder="1" applyAlignment="1">
      <alignment wrapText="1"/>
    </xf>
    <xf numFmtId="0" fontId="0" fillId="3" borderId="10" xfId="0" applyFont="1" applyFill="1" applyBorder="1" applyAlignment="1"/>
    <xf numFmtId="0" fontId="0" fillId="3" borderId="10" xfId="0" applyFont="1" applyFill="1" applyBorder="1"/>
    <xf numFmtId="0" fontId="0" fillId="3" borderId="10" xfId="0" applyFill="1" applyBorder="1" applyAlignment="1">
      <alignment wrapText="1"/>
    </xf>
    <xf numFmtId="0" fontId="0" fillId="3" borderId="10" xfId="0" applyFill="1" applyBorder="1" applyAlignment="1"/>
    <xf numFmtId="0" fontId="3" fillId="3" borderId="10" xfId="0" applyFont="1" applyFill="1" applyBorder="1"/>
    <xf numFmtId="0" fontId="0" fillId="0" borderId="0" xfId="0" applyBorder="1"/>
    <xf numFmtId="0" fontId="2" fillId="10" borderId="10" xfId="0" applyFont="1" applyFill="1" applyBorder="1"/>
    <xf numFmtId="0" fontId="0" fillId="10" borderId="10" xfId="0" applyFill="1" applyBorder="1"/>
    <xf numFmtId="0" fontId="0" fillId="10" borderId="10" xfId="0" applyFont="1" applyFill="1" applyBorder="1"/>
    <xf numFmtId="0" fontId="0" fillId="10" borderId="10" xfId="0" applyFill="1" applyBorder="1" applyAlignment="1"/>
    <xf numFmtId="0" fontId="24" fillId="0" borderId="10" xfId="0" applyFont="1" applyBorder="1"/>
    <xf numFmtId="0" fontId="24" fillId="10" borderId="10" xfId="0" applyFont="1" applyFill="1" applyBorder="1"/>
    <xf numFmtId="0" fontId="25" fillId="10" borderId="10" xfId="0" applyFont="1" applyFill="1" applyBorder="1"/>
    <xf numFmtId="0" fontId="24" fillId="0" borderId="10" xfId="0" applyFont="1" applyBorder="1" applyAlignment="1">
      <alignment horizontal="center"/>
    </xf>
    <xf numFmtId="0" fontId="25" fillId="0" borderId="10" xfId="0" applyFont="1" applyBorder="1"/>
    <xf numFmtId="0" fontId="26" fillId="10" borderId="10" xfId="0" applyFont="1" applyFill="1" applyBorder="1"/>
    <xf numFmtId="0" fontId="25" fillId="10" borderId="10" xfId="0" applyFont="1" applyFill="1" applyBorder="1" applyAlignment="1"/>
    <xf numFmtId="0" fontId="0" fillId="10" borderId="10" xfId="0" applyFill="1" applyBorder="1" applyAlignment="1">
      <alignment wrapText="1"/>
    </xf>
    <xf numFmtId="0" fontId="0" fillId="10" borderId="10" xfId="0" applyFont="1" applyFill="1" applyBorder="1" applyAlignment="1">
      <alignment wrapText="1"/>
    </xf>
    <xf numFmtId="0" fontId="2" fillId="10" borderId="10" xfId="0" applyFont="1" applyFill="1" applyBorder="1" applyAlignment="1"/>
    <xf numFmtId="0" fontId="0" fillId="10" borderId="10" xfId="0" applyFont="1" applyFill="1" applyBorder="1" applyAlignment="1"/>
    <xf numFmtId="0" fontId="20" fillId="10" borderId="10" xfId="0" applyFont="1" applyFill="1" applyBorder="1"/>
    <xf numFmtId="0" fontId="28" fillId="0" borderId="10" xfId="0" applyFont="1" applyBorder="1"/>
    <xf numFmtId="0" fontId="28" fillId="0" borderId="0" xfId="0" applyFont="1"/>
    <xf numFmtId="0" fontId="0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0" fontId="31" fillId="3" borderId="10" xfId="0" applyFont="1" applyFill="1" applyBorder="1" applyAlignment="1">
      <alignment vertical="center" wrapText="1"/>
    </xf>
    <xf numFmtId="0" fontId="33" fillId="10" borderId="10" xfId="0" applyFont="1" applyFill="1" applyBorder="1" applyAlignment="1">
      <alignment wrapText="1"/>
    </xf>
    <xf numFmtId="0" fontId="33" fillId="3" borderId="1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10" borderId="1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4" fillId="0" borderId="0" xfId="0" applyFont="1" applyAlignment="1">
      <alignment wrapText="1"/>
    </xf>
    <xf numFmtId="0" fontId="31" fillId="0" borderId="10" xfId="0" applyFont="1" applyBorder="1" applyAlignment="1">
      <alignment horizontal="center" vertical="center" wrapText="1"/>
    </xf>
    <xf numFmtId="0" fontId="36" fillId="0" borderId="0" xfId="0" applyFont="1"/>
    <xf numFmtId="0" fontId="0" fillId="10" borderId="1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/>
    <xf numFmtId="0" fontId="32" fillId="3" borderId="12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&#25991;&#26723;/20170828-/&#31532;&#19977;&#23626;&#23494;&#30721;&#31454;&#36187;/&#31532;&#19977;&#23626;&#23494;&#30721;&#31454;&#36187;&#36873;&#39064;&#23436;&#25104;&#36890;&#30693;/&#22242;&#38431;&#20449;&#24687;2017-09-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09-29"/>
    </sheetNames>
    <sheetDataSet>
      <sheetData sheetId="0" refreshError="1">
        <row r="2">
          <cell r="A2" t="str">
            <v>111</v>
          </cell>
          <cell r="B2" t="str">
            <v>11111</v>
          </cell>
          <cell r="C2" t="str">
            <v>test</v>
          </cell>
          <cell r="E2" t="str">
            <v>test</v>
          </cell>
          <cell r="F2" t="str">
            <v>113，111，112</v>
          </cell>
        </row>
        <row r="3">
          <cell r="A3" t="str">
            <v>NCUT_lucky</v>
          </cell>
          <cell r="B3" t="str">
            <v>北方工业大学</v>
          </cell>
          <cell r="C3" t="str">
            <v>王宝成</v>
          </cell>
          <cell r="E3" t="str">
            <v>何云华</v>
          </cell>
          <cell r="F3" t="str">
            <v>李阳，余少标，韩占男</v>
          </cell>
        </row>
        <row r="4">
          <cell r="A4" t="str">
            <v>sixsixsix</v>
          </cell>
          <cell r="B4" t="str">
            <v>北方工业大学</v>
          </cell>
          <cell r="C4" t="str">
            <v>王宝成</v>
          </cell>
          <cell r="E4" t="str">
            <v>何云华</v>
          </cell>
          <cell r="F4" t="str">
            <v>杨帆，张哲，高博</v>
          </cell>
        </row>
        <row r="5">
          <cell r="A5" t="str">
            <v>whocares</v>
          </cell>
          <cell r="B5" t="str">
            <v>北方工业大学</v>
          </cell>
          <cell r="C5" t="str">
            <v>王宝成</v>
          </cell>
          <cell r="E5" t="str">
            <v>何云华</v>
          </cell>
          <cell r="F5" t="str">
            <v>周雨晗，尚泽昊，耿晓晗</v>
          </cell>
        </row>
        <row r="6">
          <cell r="A6" t="str">
            <v>WZZ</v>
          </cell>
          <cell r="B6" t="str">
            <v>北方工业大学</v>
          </cell>
          <cell r="C6" t="str">
            <v>王宝成</v>
          </cell>
          <cell r="E6" t="str">
            <v>何云华</v>
          </cell>
          <cell r="F6" t="str">
            <v>张易东，王瑞星，张雨诗</v>
          </cell>
        </row>
        <row r="7">
          <cell r="A7" t="str">
            <v>唅着水的猫</v>
          </cell>
          <cell r="B7" t="str">
            <v>北方工业大学</v>
          </cell>
          <cell r="C7" t="str">
            <v>王宝成</v>
          </cell>
          <cell r="E7" t="str">
            <v>王宝成</v>
          </cell>
          <cell r="F7" t="str">
            <v>肖禹，梁策，李易</v>
          </cell>
        </row>
        <row r="8">
          <cell r="A8" t="str">
            <v>老鼠叼着火</v>
          </cell>
          <cell r="B8" t="str">
            <v>北方工业大学</v>
          </cell>
          <cell r="C8" t="str">
            <v>王宝成</v>
          </cell>
          <cell r="E8" t="str">
            <v>王宝成</v>
          </cell>
          <cell r="F8" t="str">
            <v>付杨，杨洵，路凝箫</v>
          </cell>
        </row>
        <row r="9">
          <cell r="A9" t="str">
            <v>52Besti</v>
          </cell>
          <cell r="B9" t="str">
            <v>北京电子科技学院</v>
          </cell>
          <cell r="C9" t="str">
            <v>张艳硕</v>
          </cell>
          <cell r="E9" t="str">
            <v>刘冰</v>
          </cell>
          <cell r="F9" t="str">
            <v>郭楠楠，董经纬，郝文菲</v>
          </cell>
        </row>
        <row r="10">
          <cell r="A10" t="str">
            <v>DKY_crypto小分队</v>
          </cell>
          <cell r="B10" t="str">
            <v>北京电子科技学院</v>
          </cell>
          <cell r="C10" t="str">
            <v>张艳硕</v>
          </cell>
          <cell r="E10" t="str">
            <v>张艳硕</v>
          </cell>
          <cell r="F10" t="str">
            <v>盛照宗，黄月，王一帆</v>
          </cell>
        </row>
        <row r="11">
          <cell r="A11" t="str">
            <v>Dont_Worry_Zingaro</v>
          </cell>
          <cell r="B11" t="str">
            <v>北京电子科技学院</v>
          </cell>
          <cell r="C11" t="str">
            <v>张艳硕</v>
          </cell>
          <cell r="E11" t="str">
            <v>刘冰</v>
          </cell>
          <cell r="F11" t="str">
            <v>王昊，杜可欣，曾士轩</v>
          </cell>
        </row>
        <row r="12">
          <cell r="A12" t="str">
            <v>JZTZJ</v>
          </cell>
          <cell r="B12" t="str">
            <v>北京电子科技学院</v>
          </cell>
          <cell r="C12" t="str">
            <v>张艳硕</v>
          </cell>
          <cell r="E12" t="str">
            <v>张艳硕</v>
          </cell>
          <cell r="F12" t="str">
            <v>张竞予，林汝婷，江振思</v>
          </cell>
        </row>
        <row r="13">
          <cell r="A13" t="str">
            <v>NaVi</v>
          </cell>
          <cell r="B13" t="str">
            <v>北京电子科技学院</v>
          </cell>
          <cell r="C13" t="str">
            <v>张艳硕</v>
          </cell>
          <cell r="E13" t="str">
            <v>张磊</v>
          </cell>
          <cell r="F13" t="str">
            <v>董有恒，王思翔，冯金晶</v>
          </cell>
        </row>
        <row r="14">
          <cell r="A14" t="str">
            <v>proxmarks</v>
          </cell>
          <cell r="B14" t="str">
            <v>北京电子科技学院</v>
          </cell>
          <cell r="C14" t="str">
            <v>张艳硕</v>
          </cell>
          <cell r="E14" t="str">
            <v>娄嘉鹏</v>
          </cell>
          <cell r="F14" t="str">
            <v>王新玮，白皎，徐志瀚</v>
          </cell>
        </row>
        <row r="15">
          <cell r="A15" t="str">
            <v>Secret</v>
          </cell>
          <cell r="B15" t="str">
            <v>北京电子科技学院</v>
          </cell>
          <cell r="C15" t="str">
            <v>张艳硕</v>
          </cell>
          <cell r="E15" t="str">
            <v>张艳硕</v>
          </cell>
          <cell r="F15" t="str">
            <v>狄惟佳，李晓莹，杨瀚</v>
          </cell>
        </row>
        <row r="16">
          <cell r="A16" t="str">
            <v>Turing</v>
          </cell>
          <cell r="B16" t="str">
            <v>北京电子科技学院</v>
          </cell>
          <cell r="C16" t="str">
            <v>张艳硕</v>
          </cell>
          <cell r="E16" t="str">
            <v>杨亚涛</v>
          </cell>
          <cell r="F16" t="str">
            <v>蔡居良，张筱薇，谢婷</v>
          </cell>
        </row>
        <row r="17">
          <cell r="A17" t="str">
            <v>大吉大利</v>
          </cell>
          <cell r="B17" t="str">
            <v>北京电子科技学院</v>
          </cell>
          <cell r="C17" t="str">
            <v>张艳硕</v>
          </cell>
          <cell r="E17" t="str">
            <v>张艳硕</v>
          </cell>
          <cell r="F17" t="str">
            <v>周泽堃，张旭，刘子健</v>
          </cell>
        </row>
        <row r="18">
          <cell r="A18" t="str">
            <v>密码第一队</v>
          </cell>
          <cell r="B18" t="str">
            <v>北京电子科技学院</v>
          </cell>
          <cell r="C18" t="str">
            <v>张艳硕</v>
          </cell>
          <cell r="E18" t="str">
            <v>张艳硕</v>
          </cell>
          <cell r="F18" t="str">
            <v>陆忠民，郝博雅，江智宇</v>
          </cell>
        </row>
        <row r="19">
          <cell r="A19" t="str">
            <v>最爱九宫格</v>
          </cell>
          <cell r="B19" t="str">
            <v>北京电子科技学院</v>
          </cell>
          <cell r="C19" t="str">
            <v>张艳硕</v>
          </cell>
          <cell r="E19" t="str">
            <v>李艳俊</v>
          </cell>
          <cell r="F19" t="str">
            <v>罗佳琪，平措卓玛，滕树晨</v>
          </cell>
        </row>
        <row r="20">
          <cell r="A20" t="str">
            <v>星尘</v>
          </cell>
          <cell r="B20" t="str">
            <v>北京航空航天大学</v>
          </cell>
          <cell r="C20" t="str">
            <v>高莹</v>
          </cell>
          <cell r="E20" t="str">
            <v>高莹</v>
          </cell>
          <cell r="F20" t="str">
            <v>殷大鹏，郑长春，吴进喜</v>
          </cell>
        </row>
        <row r="21">
          <cell r="A21" t="str">
            <v>coders</v>
          </cell>
          <cell r="B21" t="str">
            <v>北京交通大学</v>
          </cell>
          <cell r="C21" t="str">
            <v>黎琳</v>
          </cell>
          <cell r="E21" t="str">
            <v>王健</v>
          </cell>
          <cell r="F21" t="str">
            <v>于洋，和旭东，吕少华</v>
          </cell>
        </row>
        <row r="22">
          <cell r="A22" t="str">
            <v>XOR队</v>
          </cell>
          <cell r="B22" t="str">
            <v>北京信息科技大学</v>
          </cell>
          <cell r="C22" t="str">
            <v>任俊玲</v>
          </cell>
          <cell r="E22" t="str">
            <v>任俊玲</v>
          </cell>
          <cell r="F22" t="str">
            <v>冀源蕊，寇新睿，石雨鑫</v>
          </cell>
        </row>
        <row r="23">
          <cell r="A23" t="str">
            <v>X未知队</v>
          </cell>
          <cell r="B23" t="str">
            <v>北京信息科技大学</v>
          </cell>
          <cell r="C23" t="str">
            <v>任俊玲</v>
          </cell>
          <cell r="E23" t="str">
            <v>任亚唯</v>
          </cell>
          <cell r="F23" t="str">
            <v>孟岩，左倩，管彤</v>
          </cell>
        </row>
        <row r="24">
          <cell r="A24" t="str">
            <v>轮子队</v>
          </cell>
          <cell r="B24" t="str">
            <v>北京信息科技大学</v>
          </cell>
          <cell r="C24" t="str">
            <v>任俊玲</v>
          </cell>
          <cell r="E24" t="str">
            <v>赵刚</v>
          </cell>
          <cell r="F24" t="str">
            <v>邓启晴，沈浏阳，毛梓明</v>
          </cell>
        </row>
        <row r="25">
          <cell r="A25" t="str">
            <v>天一队</v>
          </cell>
          <cell r="B25" t="str">
            <v>北京信息科技大学</v>
          </cell>
          <cell r="C25" t="str">
            <v>任俊玲</v>
          </cell>
          <cell r="E25" t="str">
            <v>任亚唯</v>
          </cell>
          <cell r="F25" t="str">
            <v>孙艺铭，陈凯旋，殷捷</v>
          </cell>
        </row>
        <row r="26">
          <cell r="A26" t="str">
            <v>北印二队</v>
          </cell>
          <cell r="B26" t="str">
            <v>北京印刷学院</v>
          </cell>
          <cell r="C26" t="str">
            <v>游福成</v>
          </cell>
          <cell r="E26" t="str">
            <v>刘福平</v>
          </cell>
          <cell r="F26" t="str">
            <v>卢志鹏，王宇坤，李诗珂</v>
          </cell>
        </row>
        <row r="27">
          <cell r="A27" t="str">
            <v>北印一队</v>
          </cell>
          <cell r="B27" t="str">
            <v>北京印刷学院</v>
          </cell>
          <cell r="C27" t="str">
            <v>游福成</v>
          </cell>
          <cell r="E27" t="str">
            <v>丁海洋</v>
          </cell>
          <cell r="F27" t="str">
            <v>杨润东，石杰，宋培非</v>
          </cell>
        </row>
        <row r="28">
          <cell r="A28" t="str">
            <v>Starry</v>
          </cell>
          <cell r="B28" t="str">
            <v>北京邮电大学</v>
          </cell>
          <cell r="C28" t="str">
            <v>朱洪亮</v>
          </cell>
          <cell r="E28" t="str">
            <v>朱洪亮</v>
          </cell>
          <cell r="F28" t="str">
            <v>刘昭，邱子谨，谷家腾</v>
          </cell>
        </row>
        <row r="29">
          <cell r="A29" t="str">
            <v>单向陷门函数</v>
          </cell>
          <cell r="B29" t="str">
            <v>北京邮电大学</v>
          </cell>
          <cell r="C29" t="str">
            <v>朱洪亮</v>
          </cell>
          <cell r="E29" t="str">
            <v>李祺</v>
          </cell>
          <cell r="F29" t="str">
            <v>赵彦杰，徐培容，王征</v>
          </cell>
        </row>
        <row r="30">
          <cell r="A30" t="str">
            <v>uestccrypto</v>
          </cell>
          <cell r="B30" t="str">
            <v>电子科技大学</v>
          </cell>
          <cell r="C30" t="str">
            <v>李洪伟</v>
          </cell>
          <cell r="E30" t="str">
            <v>李洪伟</v>
          </cell>
          <cell r="F30" t="str">
            <v>徐国文，谈辰，刘森</v>
          </cell>
        </row>
        <row r="31">
          <cell r="A31" t="str">
            <v>gxucryptoone</v>
          </cell>
          <cell r="B31" t="str">
            <v>广西大学</v>
          </cell>
          <cell r="C31" t="str">
            <v>李道丰</v>
          </cell>
          <cell r="E31" t="str">
            <v>李道丰</v>
          </cell>
          <cell r="F31" t="str">
            <v>陈嘉冰，郭钰蓉，梁芳烜</v>
          </cell>
        </row>
        <row r="32">
          <cell r="A32" t="str">
            <v>gxucryptotwo</v>
          </cell>
          <cell r="B32" t="str">
            <v>广西大学</v>
          </cell>
          <cell r="C32" t="str">
            <v>李道丰</v>
          </cell>
          <cell r="E32" t="str">
            <v>李道丰</v>
          </cell>
          <cell r="F32" t="str">
            <v>马金红，陈小萍，罗邵尹</v>
          </cell>
        </row>
        <row r="33">
          <cell r="A33" t="str">
            <v>BlackPearl</v>
          </cell>
          <cell r="B33" t="str">
            <v>贵州大学</v>
          </cell>
          <cell r="C33" t="str">
            <v>彭长根</v>
          </cell>
          <cell r="E33">
            <v>0</v>
          </cell>
          <cell r="F33" t="str">
            <v>宋雨坤，张贤，万忠来</v>
          </cell>
        </row>
        <row r="34">
          <cell r="A34" t="str">
            <v>Fighting</v>
          </cell>
          <cell r="B34" t="str">
            <v>贵州大学</v>
          </cell>
          <cell r="C34" t="str">
            <v>彭长根</v>
          </cell>
          <cell r="E34">
            <v>0</v>
          </cell>
          <cell r="F34" t="str">
            <v>李秋贤，王缵，刘江涛</v>
          </cell>
        </row>
        <row r="35">
          <cell r="A35" t="str">
            <v>火星安全</v>
          </cell>
          <cell r="B35" t="str">
            <v>贵州大学</v>
          </cell>
          <cell r="C35" t="str">
            <v>彭长根</v>
          </cell>
          <cell r="E35">
            <v>0</v>
          </cell>
          <cell r="F35" t="str">
            <v>刘波涛，谢明明，吴睿雪</v>
          </cell>
        </row>
        <row r="36">
          <cell r="A36" t="str">
            <v>九又四分之三</v>
          </cell>
          <cell r="B36" t="str">
            <v>贵州大学</v>
          </cell>
          <cell r="C36" t="str">
            <v>彭长根</v>
          </cell>
          <cell r="E36">
            <v>0</v>
          </cell>
          <cell r="F36" t="str">
            <v>尹鑫，王海龙，冯金明</v>
          </cell>
        </row>
        <row r="37">
          <cell r="A37" t="str">
            <v>土拨鼠</v>
          </cell>
          <cell r="B37" t="str">
            <v>贵州大学</v>
          </cell>
          <cell r="C37" t="str">
            <v>彭长根</v>
          </cell>
          <cell r="E37">
            <v>0</v>
          </cell>
          <cell r="F37" t="str">
            <v>魏自强，王艳，李雪松</v>
          </cell>
        </row>
        <row r="38">
          <cell r="A38" t="str">
            <v>HIT1</v>
          </cell>
          <cell r="B38" t="str">
            <v>哈尔滨工业大学（深圳）</v>
          </cell>
          <cell r="C38" t="str">
            <v>蒋琳</v>
          </cell>
          <cell r="E38" t="str">
            <v>蒋琳</v>
          </cell>
          <cell r="F38" t="str">
            <v>熊圳天，杨埔生，孙文礼</v>
          </cell>
        </row>
        <row r="39">
          <cell r="A39" t="str">
            <v>HIT2</v>
          </cell>
          <cell r="B39" t="str">
            <v>哈尔滨工业大学（深圳）</v>
          </cell>
          <cell r="C39" t="str">
            <v>蒋琳</v>
          </cell>
          <cell r="E39" t="str">
            <v>蒋琳</v>
          </cell>
          <cell r="F39" t="str">
            <v>文伟光，路则明，吴大龙</v>
          </cell>
        </row>
        <row r="40">
          <cell r="A40" t="str">
            <v>航大</v>
          </cell>
          <cell r="B40" t="str">
            <v>海军航空大学</v>
          </cell>
          <cell r="C40" t="str">
            <v>洪贝</v>
          </cell>
          <cell r="E40" t="str">
            <v>洪贝</v>
          </cell>
          <cell r="F40" t="str">
            <v>赵萌，梁星宇，包康康</v>
          </cell>
        </row>
        <row r="41">
          <cell r="A41" t="str">
            <v>142857</v>
          </cell>
          <cell r="B41" t="str">
            <v>杭州电子科技大学</v>
          </cell>
          <cell r="C41" t="str">
            <v>游林</v>
          </cell>
          <cell r="E41" t="str">
            <v>游林</v>
          </cell>
          <cell r="F41" t="str">
            <v>周晓雪，刘楚彤，徐浩然</v>
          </cell>
        </row>
        <row r="42">
          <cell r="A42" t="str">
            <v>Kryptos</v>
          </cell>
          <cell r="B42" t="str">
            <v>杭州电子科技大学</v>
          </cell>
          <cell r="C42" t="str">
            <v>游林</v>
          </cell>
          <cell r="E42" t="str">
            <v>游林</v>
          </cell>
          <cell r="F42" t="str">
            <v>钱越琪，孙乐韵，张明晟</v>
          </cell>
        </row>
        <row r="43">
          <cell r="A43" t="str">
            <v>Anything</v>
          </cell>
          <cell r="B43" t="str">
            <v>河南理工大学</v>
          </cell>
          <cell r="C43" t="str">
            <v>汤永利</v>
          </cell>
          <cell r="E43" t="str">
            <v>闫玺玺</v>
          </cell>
          <cell r="F43" t="str">
            <v>刘涛，倪灏，黄鹂娟</v>
          </cell>
        </row>
        <row r="44">
          <cell r="A44" t="str">
            <v>C0_CODE</v>
          </cell>
          <cell r="B44" t="str">
            <v>河南理工大学</v>
          </cell>
          <cell r="C44" t="str">
            <v>汤永利</v>
          </cell>
          <cell r="E44" t="str">
            <v>汤永利</v>
          </cell>
          <cell r="F44" t="str">
            <v>胡明星，周锦，刘媛</v>
          </cell>
        </row>
        <row r="45">
          <cell r="A45" t="str">
            <v>Everything</v>
          </cell>
          <cell r="B45" t="str">
            <v>河南理工大学</v>
          </cell>
          <cell r="C45" t="str">
            <v>汤永利</v>
          </cell>
          <cell r="E45" t="str">
            <v>赵宗渠</v>
          </cell>
          <cell r="F45" t="str">
            <v>张棋超，杨超超，廉欢欢</v>
          </cell>
        </row>
        <row r="46">
          <cell r="A46" t="str">
            <v>Patch_Loui</v>
          </cell>
          <cell r="B46" t="str">
            <v>河南理工大学</v>
          </cell>
          <cell r="C46" t="str">
            <v>汤永利</v>
          </cell>
          <cell r="E46" t="str">
            <v>刘琨</v>
          </cell>
          <cell r="F46" t="str">
            <v>毛泳舟，程伟杰，左翔宇</v>
          </cell>
        </row>
        <row r="47">
          <cell r="A47" t="str">
            <v>ST4R_3</v>
          </cell>
          <cell r="B47" t="str">
            <v>河南理工大学</v>
          </cell>
          <cell r="C47" t="str">
            <v>汤永利</v>
          </cell>
          <cell r="E47" t="str">
            <v>闫玺玺</v>
          </cell>
          <cell r="F47" t="str">
            <v>刘宗洋，贠东阁，侯明辉</v>
          </cell>
        </row>
        <row r="48">
          <cell r="A48" t="str">
            <v>明日之星</v>
          </cell>
          <cell r="B48" t="str">
            <v>河南理工大学</v>
          </cell>
          <cell r="C48" t="str">
            <v>汤永利</v>
          </cell>
          <cell r="E48" t="str">
            <v>叶青</v>
          </cell>
          <cell r="F48" t="str">
            <v>王明明，杨晓孟，范涛</v>
          </cell>
        </row>
        <row r="49">
          <cell r="A49" t="str">
            <v>人有多大劲</v>
          </cell>
          <cell r="B49" t="str">
            <v>河南理工大学</v>
          </cell>
          <cell r="C49" t="str">
            <v>汤永利</v>
          </cell>
          <cell r="E49" t="str">
            <v>叶青</v>
          </cell>
          <cell r="F49" t="str">
            <v>董怀玉，殷明辉，于玉珍</v>
          </cell>
        </row>
        <row r="50">
          <cell r="A50" t="str">
            <v>htu_1</v>
          </cell>
          <cell r="B50" t="str">
            <v>河南师范大学</v>
          </cell>
          <cell r="C50" t="str">
            <v>张恩</v>
          </cell>
          <cell r="E50" t="str">
            <v>张恩</v>
          </cell>
          <cell r="F50" t="str">
            <v>金刚刚，裴瑶瑶，王灿达</v>
          </cell>
        </row>
        <row r="51">
          <cell r="A51" t="str">
            <v>htu_2</v>
          </cell>
          <cell r="B51" t="str">
            <v>河南师范大学</v>
          </cell>
          <cell r="C51" t="str">
            <v>张恩</v>
          </cell>
          <cell r="E51" t="str">
            <v>张恩</v>
          </cell>
          <cell r="F51" t="str">
            <v>胡锦广，邢阳阳，朱君哲</v>
          </cell>
        </row>
        <row r="52">
          <cell r="A52" t="str">
            <v>金科1</v>
          </cell>
          <cell r="B52" t="str">
            <v>金陵科技学院</v>
          </cell>
          <cell r="C52" t="str">
            <v>黄丹丹</v>
          </cell>
          <cell r="E52" t="str">
            <v>柳亚男</v>
          </cell>
          <cell r="F52" t="str">
            <v>陆晨昴，戴泽坤，黄子豪</v>
          </cell>
        </row>
        <row r="53">
          <cell r="A53" t="str">
            <v>金科3</v>
          </cell>
          <cell r="B53" t="str">
            <v>金陵科技学院</v>
          </cell>
          <cell r="C53" t="str">
            <v>黄丹丹</v>
          </cell>
          <cell r="E53" t="str">
            <v>柳亚男</v>
          </cell>
          <cell r="F53" t="str">
            <v>陈天悦，朱翊星，徐基深</v>
          </cell>
        </row>
        <row r="54">
          <cell r="A54" t="str">
            <v>茅之盾</v>
          </cell>
          <cell r="B54" t="str">
            <v>丽水学院</v>
          </cell>
          <cell r="C54" t="str">
            <v>赵泽茂</v>
          </cell>
          <cell r="E54" t="str">
            <v>赵泽茂</v>
          </cell>
          <cell r="F54" t="str">
            <v>杜昊亮，李明泽，严永胜</v>
          </cell>
        </row>
        <row r="55">
          <cell r="A55" t="str">
            <v>神奇的密码</v>
          </cell>
          <cell r="B55" t="str">
            <v>南京航空航天大学</v>
          </cell>
          <cell r="C55" t="str">
            <v>李阳</v>
          </cell>
          <cell r="E55" t="str">
            <v>李阳</v>
          </cell>
          <cell r="F55" t="str">
            <v>赖国权，崔轶晴，吕超杰</v>
          </cell>
        </row>
        <row r="56">
          <cell r="A56" t="str">
            <v>1024</v>
          </cell>
          <cell r="B56" t="str">
            <v>南京理工大学</v>
          </cell>
          <cell r="C56" t="str">
            <v>许春根</v>
          </cell>
          <cell r="E56" t="str">
            <v>魏松杰</v>
          </cell>
          <cell r="F56" t="str">
            <v>刘昊哲，史光睿，李帅</v>
          </cell>
        </row>
        <row r="57">
          <cell r="A57" t="str">
            <v>GGY</v>
          </cell>
          <cell r="B57" t="str">
            <v>南京理工大学</v>
          </cell>
          <cell r="C57" t="str">
            <v>许春根</v>
          </cell>
          <cell r="E57" t="str">
            <v>戚湧</v>
          </cell>
          <cell r="F57" t="str">
            <v>高云，高锦博，余璨璨</v>
          </cell>
        </row>
        <row r="58">
          <cell r="A58" t="str">
            <v>RYL</v>
          </cell>
          <cell r="B58" t="str">
            <v>南京理工大学</v>
          </cell>
          <cell r="C58" t="str">
            <v>许春根</v>
          </cell>
          <cell r="E58" t="str">
            <v>窦本年</v>
          </cell>
          <cell r="F58" t="str">
            <v>沈祥辰，刘格，刘忠义</v>
          </cell>
        </row>
        <row r="59">
          <cell r="A59" t="str">
            <v>WWG</v>
          </cell>
          <cell r="B59" t="str">
            <v>南京理工大学</v>
          </cell>
          <cell r="C59" t="str">
            <v>许春根</v>
          </cell>
          <cell r="E59" t="str">
            <v>窦本年</v>
          </cell>
          <cell r="F59" t="str">
            <v>王薇雅，盖佳航，王道帅</v>
          </cell>
        </row>
        <row r="60">
          <cell r="A60" t="str">
            <v>安全最TOP</v>
          </cell>
          <cell r="B60" t="str">
            <v>南京理工大学</v>
          </cell>
          <cell r="C60" t="str">
            <v>许春根</v>
          </cell>
          <cell r="E60" t="str">
            <v>付安民</v>
          </cell>
          <cell r="F60" t="str">
            <v>周磊，郭晓勇，丁纬佳</v>
          </cell>
        </row>
        <row r="61">
          <cell r="A61" t="str">
            <v>参天杉林</v>
          </cell>
          <cell r="B61" t="str">
            <v>南京理工大学</v>
          </cell>
          <cell r="C61" t="str">
            <v>许春根</v>
          </cell>
          <cell r="E61" t="str">
            <v>窦本年</v>
          </cell>
          <cell r="F61" t="str">
            <v>陈凯，李磊，程晋雪</v>
          </cell>
        </row>
        <row r="62">
          <cell r="A62" t="str">
            <v>密码大咖</v>
          </cell>
          <cell r="B62" t="str">
            <v>南京理工大学</v>
          </cell>
          <cell r="C62" t="str">
            <v>许春根</v>
          </cell>
          <cell r="E62" t="str">
            <v>付安民</v>
          </cell>
          <cell r="F62" t="str">
            <v>陈珍珠，孙玉虎，柯海峰</v>
          </cell>
        </row>
        <row r="63">
          <cell r="A63" t="str">
            <v>破天狂龙</v>
          </cell>
          <cell r="B63" t="str">
            <v>南京理工大学</v>
          </cell>
          <cell r="C63" t="str">
            <v>许春根</v>
          </cell>
          <cell r="E63" t="str">
            <v>金晓灿</v>
          </cell>
          <cell r="F63" t="str">
            <v>顾跃龙，张腾，邹顺宇</v>
          </cell>
        </row>
        <row r="64">
          <cell r="A64" t="str">
            <v>战狼</v>
          </cell>
          <cell r="B64" t="str">
            <v>南京理工大学</v>
          </cell>
          <cell r="C64" t="str">
            <v>许春根</v>
          </cell>
          <cell r="E64" t="str">
            <v>金晓灿</v>
          </cell>
          <cell r="F64" t="str">
            <v>林鹏达，余旸晖，李祎然</v>
          </cell>
        </row>
        <row r="65">
          <cell r="A65" t="str">
            <v>银河战队</v>
          </cell>
          <cell r="B65" t="str">
            <v>南京师范大学</v>
          </cell>
          <cell r="C65" t="str">
            <v>张福泰</v>
          </cell>
          <cell r="E65" t="str">
            <v>孙银霞</v>
          </cell>
          <cell r="F65" t="str">
            <v>李玉梅，彭斌，曹静坤</v>
          </cell>
        </row>
        <row r="66">
          <cell r="A66" t="str">
            <v>少先队</v>
          </cell>
          <cell r="B66" t="str">
            <v>南京邮电大学</v>
          </cell>
          <cell r="C66" t="str">
            <v>王志伟</v>
          </cell>
          <cell r="E66" t="str">
            <v>王志伟</v>
          </cell>
          <cell r="F66" t="str">
            <v>高建瓴，沈诗羽，李欣</v>
          </cell>
        </row>
        <row r="67">
          <cell r="A67" t="str">
            <v>ORAM小组</v>
          </cell>
          <cell r="B67" t="str">
            <v>南开大学</v>
          </cell>
          <cell r="C67" t="str">
            <v>刘哲理</v>
          </cell>
          <cell r="E67" t="str">
            <v>古力</v>
          </cell>
          <cell r="F67" t="str">
            <v>史若琪，吴玉铎，刘智博</v>
          </cell>
        </row>
        <row r="68">
          <cell r="A68" t="str">
            <v>密态数据库研究小组</v>
          </cell>
          <cell r="B68" t="str">
            <v>南开大学</v>
          </cell>
          <cell r="C68" t="str">
            <v>刘哲理</v>
          </cell>
          <cell r="E68" t="str">
            <v>刘哲理</v>
          </cell>
          <cell r="F68" t="str">
            <v>李想，高继强，武少强</v>
          </cell>
        </row>
        <row r="69">
          <cell r="A69" t="str">
            <v>Crypt0gram</v>
          </cell>
          <cell r="B69" t="str">
            <v>天津理工大学</v>
          </cell>
          <cell r="C69" t="str">
            <v>王春东</v>
          </cell>
          <cell r="E69" t="str">
            <v>王春东</v>
          </cell>
          <cell r="F69" t="str">
            <v>高毓瑶，杨蕾，李孔渤</v>
          </cell>
        </row>
        <row r="70">
          <cell r="A70" t="str">
            <v>Exp1oit</v>
          </cell>
          <cell r="B70" t="str">
            <v>天津理工大学</v>
          </cell>
          <cell r="C70" t="str">
            <v>王春东</v>
          </cell>
          <cell r="E70" t="str">
            <v>王春东</v>
          </cell>
          <cell r="F70" t="str">
            <v>马新杰，陈彦成，刘儒学</v>
          </cell>
        </row>
        <row r="71">
          <cell r="A71" t="str">
            <v>Silent_secret</v>
          </cell>
          <cell r="B71" t="str">
            <v>武汉大学</v>
          </cell>
          <cell r="C71" t="str">
            <v>崔竞松</v>
          </cell>
          <cell r="E71" t="str">
            <v>崔竞松</v>
          </cell>
          <cell r="F71" t="str">
            <v>宋智琪，郭崎，文皓冬</v>
          </cell>
        </row>
        <row r="72">
          <cell r="A72" t="str">
            <v>机会均等</v>
          </cell>
          <cell r="B72" t="str">
            <v>武汉理工大学</v>
          </cell>
          <cell r="C72" t="str">
            <v>夏喆</v>
          </cell>
          <cell r="E72" t="str">
            <v>夏喆</v>
          </cell>
          <cell r="F72" t="str">
            <v>杨振，张远博，佟铮</v>
          </cell>
        </row>
        <row r="73">
          <cell r="A73" t="str">
            <v>Alpha</v>
          </cell>
          <cell r="B73" t="str">
            <v>武警工程大学</v>
          </cell>
          <cell r="C73" t="str">
            <v>韩益亮</v>
          </cell>
          <cell r="E73" t="str">
            <v>陈海滨</v>
          </cell>
          <cell r="F73" t="str">
            <v>丁义涛，张为，高培贤</v>
          </cell>
        </row>
        <row r="74">
          <cell r="A74" t="str">
            <v>Onepiece</v>
          </cell>
          <cell r="B74" t="str">
            <v>武警工程大学</v>
          </cell>
          <cell r="C74" t="str">
            <v>韩益亮</v>
          </cell>
          <cell r="E74" t="str">
            <v>杨晓元</v>
          </cell>
          <cell r="F74" t="str">
            <v>周潭平，罗小双，吕立群</v>
          </cell>
        </row>
        <row r="75">
          <cell r="A75" t="str">
            <v>unitedbro</v>
          </cell>
          <cell r="B75" t="str">
            <v>武警工程大学</v>
          </cell>
          <cell r="C75" t="str">
            <v>韩益亮</v>
          </cell>
          <cell r="E75" t="str">
            <v>吴立强</v>
          </cell>
          <cell r="F75" t="str">
            <v>张帅伟，李新超，马双棚</v>
          </cell>
        </row>
        <row r="76">
          <cell r="A76" t="str">
            <v>wlbc</v>
          </cell>
          <cell r="B76" t="str">
            <v>武警工程大学</v>
          </cell>
          <cell r="C76" t="str">
            <v>韩益亮</v>
          </cell>
          <cell r="E76" t="str">
            <v>王绪安</v>
          </cell>
          <cell r="F76" t="str">
            <v>陈文武，白平，李聪</v>
          </cell>
        </row>
        <row r="77">
          <cell r="A77" t="str">
            <v>不忘初心</v>
          </cell>
          <cell r="B77" t="str">
            <v>武警工程大学</v>
          </cell>
          <cell r="C77" t="str">
            <v>韩益亮</v>
          </cell>
          <cell r="E77" t="str">
            <v>吴旭光</v>
          </cell>
          <cell r="F77" t="str">
            <v>李晓龙，黄阁渝，邓文建</v>
          </cell>
        </row>
        <row r="78">
          <cell r="A78" t="str">
            <v>密码利剑</v>
          </cell>
          <cell r="B78" t="str">
            <v>武警工程大学</v>
          </cell>
          <cell r="C78" t="str">
            <v>韩益亮</v>
          </cell>
          <cell r="E78" t="str">
            <v>韩益亮</v>
          </cell>
          <cell r="F78" t="str">
            <v>林曦，刘文超，王众</v>
          </cell>
        </row>
        <row r="79">
          <cell r="A79" t="str">
            <v>青橄榄</v>
          </cell>
          <cell r="B79" t="str">
            <v>武警工程大学</v>
          </cell>
          <cell r="C79" t="str">
            <v>韩益亮</v>
          </cell>
          <cell r="E79" t="str">
            <v>苏阳</v>
          </cell>
          <cell r="F79" t="str">
            <v>许年福，周斌，邹立</v>
          </cell>
        </row>
        <row r="80">
          <cell r="A80" t="str">
            <v>荣耀战队</v>
          </cell>
          <cell r="B80" t="str">
            <v>武警工程大学</v>
          </cell>
          <cell r="C80" t="str">
            <v>韩益亮</v>
          </cell>
          <cell r="E80" t="str">
            <v>王亚奇</v>
          </cell>
          <cell r="F80" t="str">
            <v>刘亚州，付伟，解文朝</v>
          </cell>
        </row>
        <row r="81">
          <cell r="A81" t="str">
            <v>算法终结者</v>
          </cell>
          <cell r="B81" t="str">
            <v>武警工程大学</v>
          </cell>
          <cell r="C81" t="str">
            <v>韩益亮</v>
          </cell>
          <cell r="E81" t="str">
            <v>朱率率</v>
          </cell>
          <cell r="F81" t="str">
            <v>陈林，张德阳，刘戎</v>
          </cell>
        </row>
        <row r="82">
          <cell r="A82" t="str">
            <v>209左</v>
          </cell>
          <cell r="B82" t="str">
            <v>西安电子科技大学</v>
          </cell>
          <cell r="C82" t="str">
            <v>张宁</v>
          </cell>
          <cell r="E82" t="str">
            <v>尤伟</v>
          </cell>
          <cell r="F82" t="str">
            <v>李逸轩，周煜廷，程东东</v>
          </cell>
        </row>
        <row r="83">
          <cell r="A83" t="str">
            <v>ASCloud</v>
          </cell>
          <cell r="B83" t="str">
            <v>西安电子科技大学</v>
          </cell>
          <cell r="C83" t="str">
            <v>张宁</v>
          </cell>
          <cell r="E83" t="str">
            <v>王剑锋</v>
          </cell>
          <cell r="F83" t="str">
            <v>郭晶晶，翁晨凯，叶柏威</v>
          </cell>
        </row>
        <row r="84">
          <cell r="A84" t="str">
            <v>Neon</v>
          </cell>
          <cell r="B84" t="str">
            <v>西安电子科技大学</v>
          </cell>
          <cell r="C84" t="str">
            <v>张宁</v>
          </cell>
          <cell r="E84" t="str">
            <v>张宁</v>
          </cell>
          <cell r="F84" t="str">
            <v>张一帆，张嘉元，高腾</v>
          </cell>
        </row>
        <row r="85">
          <cell r="A85" t="str">
            <v>Umbrella</v>
          </cell>
          <cell r="B85" t="str">
            <v>西安电子科技大学</v>
          </cell>
          <cell r="C85" t="str">
            <v>张宁</v>
          </cell>
          <cell r="E85" t="str">
            <v>胡建伟</v>
          </cell>
          <cell r="F85" t="str">
            <v>李想，朱晓宇，代政一</v>
          </cell>
        </row>
        <row r="86">
          <cell r="A86" t="str">
            <v>xd310</v>
          </cell>
          <cell r="B86" t="str">
            <v>西安电子科技大学</v>
          </cell>
          <cell r="C86" t="str">
            <v>张宁</v>
          </cell>
          <cell r="E86" t="str">
            <v>谭示崇</v>
          </cell>
          <cell r="F86" t="str">
            <v>陈苏昊，方越，包嘉斌</v>
          </cell>
        </row>
        <row r="87">
          <cell r="A87" t="str">
            <v>zlw</v>
          </cell>
          <cell r="B87" t="str">
            <v>西安电子科技大学</v>
          </cell>
          <cell r="C87" t="str">
            <v>张宁</v>
          </cell>
          <cell r="E87" t="str">
            <v>马昊玉</v>
          </cell>
          <cell r="F87" t="str">
            <v>章唐燕，万仕贤，李文豪</v>
          </cell>
        </row>
        <row r="88">
          <cell r="A88" t="str">
            <v>大龄酱油队</v>
          </cell>
          <cell r="B88" t="str">
            <v>西安电子科技大学</v>
          </cell>
          <cell r="C88" t="str">
            <v>张宁</v>
          </cell>
          <cell r="E88" t="str">
            <v>陈晓峰</v>
          </cell>
          <cell r="F88" t="str">
            <v>张中俊，宿雅萍，张萌</v>
          </cell>
        </row>
        <row r="89">
          <cell r="A89" t="str">
            <v>对不队</v>
          </cell>
          <cell r="B89" t="str">
            <v>西安电子科技大学</v>
          </cell>
          <cell r="C89" t="str">
            <v>张宁</v>
          </cell>
          <cell r="E89" t="str">
            <v>张志为</v>
          </cell>
          <cell r="F89" t="str">
            <v>都林，邱震尧，尚晶</v>
          </cell>
        </row>
        <row r="90">
          <cell r="A90" t="str">
            <v>聚安</v>
          </cell>
          <cell r="B90" t="str">
            <v>西安电子科技大学</v>
          </cell>
          <cell r="C90" t="str">
            <v>张宁</v>
          </cell>
          <cell r="E90" t="str">
            <v>陈晓峰</v>
          </cell>
          <cell r="F90" t="str">
            <v>张心语，廖飞强，袁浩然</v>
          </cell>
        </row>
        <row r="91">
          <cell r="A91" t="str">
            <v>萌新队</v>
          </cell>
          <cell r="B91" t="str">
            <v>西安电子科技大学</v>
          </cell>
          <cell r="C91" t="str">
            <v>张宁</v>
          </cell>
          <cell r="E91" t="str">
            <v>傅晓彤</v>
          </cell>
          <cell r="F91" t="str">
            <v>王天阳，王强，曹寅峰</v>
          </cell>
        </row>
        <row r="92">
          <cell r="A92" t="str">
            <v>听大佬的</v>
          </cell>
          <cell r="B92" t="str">
            <v>西安电子科技大学</v>
          </cell>
          <cell r="C92" t="str">
            <v>张宁</v>
          </cell>
          <cell r="E92" t="str">
            <v>付玉龙</v>
          </cell>
          <cell r="F92" t="str">
            <v>朱孟垚，姜伶俐，黄瑞</v>
          </cell>
        </row>
        <row r="93">
          <cell r="A93" t="str">
            <v>西安工大二队</v>
          </cell>
          <cell r="B93" t="str">
            <v>西安工业大学</v>
          </cell>
          <cell r="C93" t="str">
            <v>曹子建</v>
          </cell>
          <cell r="E93" t="str">
            <v>薛鹏翔</v>
          </cell>
          <cell r="F93" t="str">
            <v>王易，马特，冯亚朋</v>
          </cell>
        </row>
        <row r="94">
          <cell r="A94" t="str">
            <v>西安工大三队</v>
          </cell>
          <cell r="B94" t="str">
            <v>西安工业大学</v>
          </cell>
          <cell r="C94" t="str">
            <v>曹子建</v>
          </cell>
          <cell r="E94" t="str">
            <v>容晓峰</v>
          </cell>
          <cell r="F94" t="str">
            <v>张磊，严旋，陈佳兴</v>
          </cell>
        </row>
        <row r="95">
          <cell r="A95" t="str">
            <v>西安工大四队</v>
          </cell>
          <cell r="B95" t="str">
            <v>西安工业大学</v>
          </cell>
          <cell r="C95" t="str">
            <v>曹子建</v>
          </cell>
          <cell r="E95" t="str">
            <v>刁振军</v>
          </cell>
          <cell r="F95" t="str">
            <v>张铠镜，李白洁，秦雅歆</v>
          </cell>
        </row>
        <row r="96">
          <cell r="A96" t="str">
            <v>西安工大五队</v>
          </cell>
          <cell r="B96" t="str">
            <v>西安工业大学</v>
          </cell>
          <cell r="C96" t="str">
            <v>曹子建</v>
          </cell>
          <cell r="E96" t="str">
            <v>杜志强</v>
          </cell>
          <cell r="F96" t="str">
            <v>郭云杰，庄淑涛，田浩帅</v>
          </cell>
        </row>
        <row r="97">
          <cell r="A97" t="str">
            <v>西安工大一队</v>
          </cell>
          <cell r="B97" t="str">
            <v>西安工业大学</v>
          </cell>
          <cell r="C97" t="str">
            <v>曹子建</v>
          </cell>
          <cell r="E97" t="str">
            <v>曹子建</v>
          </cell>
          <cell r="F97" t="str">
            <v>高安兵，董智予勤，童韦</v>
          </cell>
        </row>
        <row r="98">
          <cell r="A98" t="str">
            <v>西安建筑科技大学</v>
          </cell>
          <cell r="B98" t="str">
            <v>西安建筑科技大学</v>
          </cell>
          <cell r="C98" t="str">
            <v>王艳</v>
          </cell>
          <cell r="E98" t="str">
            <v>王艳</v>
          </cell>
          <cell r="F98" t="str">
            <v>惠飞飞，薛改娜，赵松</v>
          </cell>
        </row>
        <row r="99">
          <cell r="A99" t="str">
            <v>NELWS_xupt</v>
          </cell>
          <cell r="B99" t="str">
            <v>西安邮电大学</v>
          </cell>
          <cell r="C99" t="str">
            <v>刘意先</v>
          </cell>
          <cell r="E99" t="str">
            <v>秦宝东</v>
          </cell>
          <cell r="F99" t="str">
            <v>胡天伟，郭文龙，王文娟</v>
          </cell>
        </row>
        <row r="100">
          <cell r="A100" t="str">
            <v>苦咖啡</v>
          </cell>
          <cell r="B100" t="str">
            <v>西安邮电大学</v>
          </cell>
          <cell r="C100" t="str">
            <v>刘意先</v>
          </cell>
          <cell r="E100" t="str">
            <v>赵庆兰</v>
          </cell>
          <cell r="F100" t="str">
            <v>宋新龙，石玉，高婵</v>
          </cell>
        </row>
        <row r="101">
          <cell r="A101" t="str">
            <v>BlockFatty</v>
          </cell>
          <cell r="B101" t="str">
            <v>信息工程大学</v>
          </cell>
          <cell r="C101" t="str">
            <v>黄一才</v>
          </cell>
          <cell r="E101" t="str">
            <v>祝卫华</v>
          </cell>
          <cell r="F101" t="str">
            <v>徐蜜雪，苑超，鹿忠磊</v>
          </cell>
        </row>
        <row r="102">
          <cell r="A102" t="str">
            <v>HBO</v>
          </cell>
          <cell r="B102" t="str">
            <v>信息工程大学</v>
          </cell>
          <cell r="C102" t="str">
            <v>黄一才</v>
          </cell>
          <cell r="E102" t="str">
            <v>周明</v>
          </cell>
          <cell r="F102" t="str">
            <v>张曦瑞，张铭，黄世锐</v>
          </cell>
        </row>
        <row r="103">
          <cell r="A103" t="str">
            <v>Lab124</v>
          </cell>
          <cell r="B103" t="str">
            <v>信息工程大学</v>
          </cell>
          <cell r="C103" t="str">
            <v>黄一才</v>
          </cell>
          <cell r="E103" t="str">
            <v>陈熹</v>
          </cell>
          <cell r="F103" t="str">
            <v>卢政宇，曾永斌，申莹珠</v>
          </cell>
        </row>
        <row r="104">
          <cell r="A104" t="str">
            <v>ling</v>
          </cell>
          <cell r="B104" t="str">
            <v>信息工程大学</v>
          </cell>
          <cell r="C104" t="str">
            <v>黄一才</v>
          </cell>
          <cell r="E104" t="str">
            <v>于刚</v>
          </cell>
          <cell r="F104" t="str">
            <v>林键，张仕伟，任炯炯</v>
          </cell>
        </row>
        <row r="105">
          <cell r="A105" t="str">
            <v>MEW</v>
          </cell>
          <cell r="B105" t="str">
            <v>信息工程大学</v>
          </cell>
          <cell r="C105" t="str">
            <v>黄一才</v>
          </cell>
          <cell r="E105" t="str">
            <v>黄一才</v>
          </cell>
          <cell r="F105" t="str">
            <v>何宽，李森森，刘子清</v>
          </cell>
        </row>
        <row r="106">
          <cell r="A106" t="str">
            <v>PG3</v>
          </cell>
          <cell r="B106" t="str">
            <v>信息工程大学</v>
          </cell>
          <cell r="C106" t="str">
            <v>黄一才</v>
          </cell>
          <cell r="E106" t="str">
            <v>谭磊</v>
          </cell>
          <cell r="F106" t="str">
            <v>刘鑫琛，黄欣，孟良霖</v>
          </cell>
        </row>
        <row r="107">
          <cell r="A107" t="str">
            <v>quantumis</v>
          </cell>
          <cell r="B107" t="str">
            <v>信息工程大学</v>
          </cell>
          <cell r="C107" t="str">
            <v>黄一才</v>
          </cell>
          <cell r="E107" t="str">
            <v>江木生</v>
          </cell>
          <cell r="F107" t="str">
            <v>林杰，冯林溪，李坦</v>
          </cell>
        </row>
        <row r="108">
          <cell r="A108" t="str">
            <v>SIMPLEPLAN</v>
          </cell>
          <cell r="B108" t="str">
            <v>信息工程大学</v>
          </cell>
          <cell r="C108" t="str">
            <v>黄一才</v>
          </cell>
          <cell r="E108" t="str">
            <v>李军伟</v>
          </cell>
          <cell r="F108" t="str">
            <v>孙浩男，张艺伦，李扬</v>
          </cell>
        </row>
        <row r="109">
          <cell r="A109" t="str">
            <v>Tsia</v>
          </cell>
          <cell r="B109" t="str">
            <v>信息工程大学</v>
          </cell>
          <cell r="C109" t="str">
            <v>黄一才</v>
          </cell>
          <cell r="E109" t="str">
            <v>寇广</v>
          </cell>
          <cell r="F109" t="str">
            <v>马宿东，李爽，田文强</v>
          </cell>
        </row>
        <row r="110">
          <cell r="A110" t="str">
            <v>xd1</v>
          </cell>
          <cell r="B110" t="str">
            <v>信息工程大学</v>
          </cell>
          <cell r="C110" t="str">
            <v>黄一才</v>
          </cell>
          <cell r="E110" t="str">
            <v>李伟</v>
          </cell>
          <cell r="F110" t="str">
            <v>吕广秋，路子聪，刘敏</v>
          </cell>
        </row>
        <row r="111">
          <cell r="A111" t="str">
            <v>xdlei</v>
          </cell>
          <cell r="B111" t="str">
            <v>信息工程大学</v>
          </cell>
          <cell r="C111" t="str">
            <v>黄一才</v>
          </cell>
          <cell r="E111" t="str">
            <v>毛秀青</v>
          </cell>
          <cell r="F111" t="str">
            <v>杨峻楠，周致成，雷程</v>
          </cell>
        </row>
        <row r="112">
          <cell r="A112" t="str">
            <v>安全卫士</v>
          </cell>
          <cell r="B112" t="str">
            <v>信息工程大学</v>
          </cell>
          <cell r="C112" t="str">
            <v>黄一才</v>
          </cell>
          <cell r="E112" t="str">
            <v>冯毅</v>
          </cell>
          <cell r="F112" t="str">
            <v>蔡鸿，雷鹏程，高世琪</v>
          </cell>
        </row>
        <row r="113">
          <cell r="A113" t="str">
            <v>乘风破浪</v>
          </cell>
          <cell r="B113" t="str">
            <v>信息工程大学</v>
          </cell>
          <cell r="C113" t="str">
            <v>黄一才</v>
          </cell>
          <cell r="E113" t="str">
            <v>付正欣</v>
          </cell>
          <cell r="F113" t="str">
            <v>胡乘风，陈洁，王秉晨</v>
          </cell>
        </row>
        <row r="114">
          <cell r="A114" t="str">
            <v>华芯极客</v>
          </cell>
          <cell r="B114" t="str">
            <v>信息工程大学</v>
          </cell>
          <cell r="C114" t="str">
            <v>黄一才</v>
          </cell>
          <cell r="E114" t="str">
            <v>南龙梅</v>
          </cell>
          <cell r="F114" t="str">
            <v>曲彤洲，吴缙，李立勋</v>
          </cell>
        </row>
        <row r="115">
          <cell r="A115" t="str">
            <v>诗洒年华</v>
          </cell>
          <cell r="B115" t="str">
            <v>信息工程大学</v>
          </cell>
          <cell r="C115" t="str">
            <v>黄一才</v>
          </cell>
          <cell r="E115" t="str">
            <v>陆思奇</v>
          </cell>
          <cell r="F115" t="str">
            <v>高路遥，赵一泽，樊昊鹏</v>
          </cell>
        </row>
        <row r="116">
          <cell r="A116" t="str">
            <v>咸鱼王</v>
          </cell>
          <cell r="B116" t="str">
            <v>信息工程大学</v>
          </cell>
          <cell r="C116" t="str">
            <v>黄一才</v>
          </cell>
          <cell r="E116" t="str">
            <v>程庆丰</v>
          </cell>
          <cell r="F116" t="str">
            <v>周克柔，闫雪萍，向一帆</v>
          </cell>
        </row>
        <row r="117">
          <cell r="A117" t="str">
            <v>BamBOo</v>
          </cell>
          <cell r="B117" t="str">
            <v>浙江工商大学</v>
          </cell>
          <cell r="C117" t="str">
            <v>邵俊</v>
          </cell>
          <cell r="E117" t="str">
            <v>洪海波</v>
          </cell>
          <cell r="F117" t="str">
            <v>李轶鹏，葛强，陈兴旺</v>
          </cell>
        </row>
        <row r="118">
          <cell r="A118" t="str">
            <v>break</v>
          </cell>
          <cell r="B118" t="str">
            <v>浙江工商大学</v>
          </cell>
          <cell r="C118" t="str">
            <v>邵俊</v>
          </cell>
          <cell r="E118" t="str">
            <v>洪海波</v>
          </cell>
          <cell r="F118" t="str">
            <v>梅翔，杨涛，章正宇</v>
          </cell>
        </row>
        <row r="119">
          <cell r="A119" t="str">
            <v>Panda</v>
          </cell>
          <cell r="B119" t="str">
            <v>浙江工商大学</v>
          </cell>
          <cell r="C119" t="str">
            <v>邵俊</v>
          </cell>
          <cell r="E119" t="str">
            <v>陈志贤</v>
          </cell>
          <cell r="F119" t="str">
            <v>潘涛，金笛晨，张力维</v>
          </cell>
        </row>
        <row r="120">
          <cell r="A120" t="str">
            <v>ROCKETS</v>
          </cell>
          <cell r="B120" t="str">
            <v>浙江工商大学</v>
          </cell>
          <cell r="C120" t="str">
            <v>邵俊</v>
          </cell>
          <cell r="E120" t="str">
            <v>陈志贤</v>
          </cell>
          <cell r="F120" t="str">
            <v>易衷平，杜文涛，陈仲寅</v>
          </cell>
        </row>
        <row r="121">
          <cell r="A121" t="str">
            <v>这就是我们的队名</v>
          </cell>
          <cell r="B121" t="str">
            <v>浙江工商大学</v>
          </cell>
          <cell r="C121" t="str">
            <v>邵俊</v>
          </cell>
          <cell r="E121" t="str">
            <v>洪海波</v>
          </cell>
          <cell r="F121" t="str">
            <v>林晗怡，卢志春，戴金鹏</v>
          </cell>
        </row>
        <row r="122">
          <cell r="A122" t="str">
            <v>CUC_storm</v>
          </cell>
          <cell r="B122" t="str">
            <v>中国传媒大学</v>
          </cell>
          <cell r="C122" t="str">
            <v>杨成</v>
          </cell>
          <cell r="E122" t="str">
            <v>杨成</v>
          </cell>
          <cell r="F122" t="str">
            <v>刘美萍，张奕茉，张城云</v>
          </cell>
        </row>
        <row r="123">
          <cell r="A123" t="str">
            <v>传媒皮卡丘</v>
          </cell>
          <cell r="B123" t="str">
            <v>中国传媒大学</v>
          </cell>
          <cell r="C123" t="str">
            <v>杨成</v>
          </cell>
          <cell r="E123" t="str">
            <v>杨成</v>
          </cell>
          <cell r="F123" t="str">
            <v>黄梦蝶，李翠霞，谢张天浩</v>
          </cell>
        </row>
        <row r="124">
          <cell r="A124" t="str">
            <v>E304</v>
          </cell>
          <cell r="B124" t="str">
            <v>中国民航大学</v>
          </cell>
          <cell r="C124" t="str">
            <v>吴志军</v>
          </cell>
          <cell r="E124" t="str">
            <v>雷瑨</v>
          </cell>
          <cell r="F124" t="str">
            <v>周胜琰，许恩中，徐新然</v>
          </cell>
        </row>
        <row r="125">
          <cell r="A125" t="str">
            <v>talladult</v>
          </cell>
          <cell r="B125" t="str">
            <v>中国民航大学</v>
          </cell>
          <cell r="C125" t="str">
            <v>吴志军</v>
          </cell>
          <cell r="E125" t="str">
            <v>钟安鸣</v>
          </cell>
          <cell r="F125" t="str">
            <v>胡海，崔园旺，段娜</v>
          </cell>
        </row>
        <row r="126">
          <cell r="A126" t="str">
            <v>北风之神</v>
          </cell>
          <cell r="B126" t="str">
            <v>中国民航大学</v>
          </cell>
          <cell r="C126" t="str">
            <v>吴志军</v>
          </cell>
          <cell r="E126" t="str">
            <v>钟安鸣</v>
          </cell>
          <cell r="F126" t="str">
            <v>杨海云，陈明翔，张梓锌</v>
          </cell>
        </row>
        <row r="127">
          <cell r="A127" t="str">
            <v>密不透风</v>
          </cell>
          <cell r="B127" t="str">
            <v>中国民航大学</v>
          </cell>
          <cell r="C127" t="str">
            <v>吴志军</v>
          </cell>
          <cell r="E127" t="str">
            <v>吴志军</v>
          </cell>
          <cell r="F127" t="str">
            <v>刘如森，李红军，郭安心</v>
          </cell>
        </row>
        <row r="128">
          <cell r="A128" t="str">
            <v>匿名者</v>
          </cell>
          <cell r="B128" t="str">
            <v>中国民航大学</v>
          </cell>
          <cell r="C128" t="str">
            <v>吴志军</v>
          </cell>
          <cell r="E128" t="str">
            <v>岳猛</v>
          </cell>
          <cell r="F128" t="str">
            <v>潘卿波，王京杰，刘亮</v>
          </cell>
        </row>
        <row r="129">
          <cell r="A129" t="str">
            <v>我们</v>
          </cell>
          <cell r="B129" t="str">
            <v>中国民航大学</v>
          </cell>
          <cell r="C129" t="str">
            <v>吴志军</v>
          </cell>
          <cell r="E129" t="str">
            <v>钟安鸣</v>
          </cell>
          <cell r="F129" t="str">
            <v>刘俊，李泽昊，苏国宇</v>
          </cell>
        </row>
        <row r="130">
          <cell r="A130" t="str">
            <v>HFL666</v>
          </cell>
          <cell r="B130" t="str">
            <v>中山大学</v>
          </cell>
          <cell r="C130" t="str">
            <v>田海博</v>
          </cell>
          <cell r="E130" t="str">
            <v>田海博</v>
          </cell>
          <cell r="F130" t="str">
            <v>付利青，何杰杰，刘佳南</v>
          </cell>
        </row>
        <row r="131">
          <cell r="A131" t="str">
            <v>煌爷</v>
          </cell>
          <cell r="B131" t="str">
            <v>中山大学</v>
          </cell>
          <cell r="C131" t="str">
            <v>田海博</v>
          </cell>
          <cell r="E131" t="str">
            <v>张方国</v>
          </cell>
          <cell r="F131" t="str">
            <v>刘翔宇，李凯，刘志杰</v>
          </cell>
        </row>
        <row r="132">
          <cell r="A132" t="str">
            <v>荣耀王者</v>
          </cell>
          <cell r="B132" t="str">
            <v>中山大学</v>
          </cell>
          <cell r="C132" t="str">
            <v>田海博</v>
          </cell>
          <cell r="E132" t="str">
            <v>张方国</v>
          </cell>
          <cell r="F132" t="str">
            <v>刘鲁，张正，张卓然</v>
          </cell>
        </row>
        <row r="133">
          <cell r="A133" t="str">
            <v>SHY</v>
          </cell>
          <cell r="B133" t="str">
            <v>中央财经大学</v>
          </cell>
          <cell r="C133" t="str">
            <v>段美姣</v>
          </cell>
          <cell r="E133" t="str">
            <v>王卯宁</v>
          </cell>
          <cell r="F133" t="str">
            <v>侯书凝，桑倩，余辰硕</v>
          </cell>
        </row>
        <row r="134">
          <cell r="A134" t="str">
            <v>码到成功</v>
          </cell>
          <cell r="B134" t="str">
            <v>中央财经大学</v>
          </cell>
          <cell r="C134" t="str">
            <v>段美姣</v>
          </cell>
          <cell r="E134" t="str">
            <v>李洋</v>
          </cell>
          <cell r="F134" t="str">
            <v>刘明星，杨展，袁晓薇</v>
          </cell>
        </row>
        <row r="135">
          <cell r="A135" t="str">
            <v>码密称队</v>
          </cell>
          <cell r="B135" t="str">
            <v>中央财经大学</v>
          </cell>
          <cell r="C135" t="str">
            <v>段美姣</v>
          </cell>
          <cell r="E135" t="str">
            <v>贾恒越</v>
          </cell>
          <cell r="F135" t="str">
            <v>李蕊，涂昕，李嘉丰</v>
          </cell>
        </row>
        <row r="136">
          <cell r="A136" t="str">
            <v>密码破破破</v>
          </cell>
          <cell r="B136" t="str">
            <v>中央财经大学</v>
          </cell>
          <cell r="C136" t="str">
            <v>段美姣</v>
          </cell>
          <cell r="E136" t="str">
            <v>贾恒越</v>
          </cell>
          <cell r="F136" t="str">
            <v>楼胤成，孟淮北，叶青</v>
          </cell>
        </row>
        <row r="137">
          <cell r="A137" t="str">
            <v>岁寒三友</v>
          </cell>
          <cell r="B137" t="str">
            <v>中央财经大学</v>
          </cell>
          <cell r="C137" t="str">
            <v>段美姣</v>
          </cell>
          <cell r="E137" t="str">
            <v>贾恒越</v>
          </cell>
          <cell r="F137" t="str">
            <v>黄敏，王慧颖，唐晓丹</v>
          </cell>
        </row>
        <row r="138">
          <cell r="A138" t="str">
            <v>波导战斗机</v>
          </cell>
          <cell r="B138" t="str">
            <v>重庆交通大学</v>
          </cell>
          <cell r="C138" t="str">
            <v>米波</v>
          </cell>
          <cell r="E138" t="str">
            <v>米波</v>
          </cell>
          <cell r="F138" t="str">
            <v>潘虹阳，邓真平，韦天成</v>
          </cell>
        </row>
        <row r="139">
          <cell r="A139" t="str">
            <v>CryptCQUPT</v>
          </cell>
          <cell r="B139" t="str">
            <v>重庆邮电大学</v>
          </cell>
          <cell r="C139" t="str">
            <v>周由胜</v>
          </cell>
          <cell r="E139" t="str">
            <v>周由胜</v>
          </cell>
          <cell r="F139" t="str">
            <v>杨博艺，陈美欢，赵晓凤</v>
          </cell>
        </row>
        <row r="140">
          <cell r="A140" t="str">
            <v>南山密电</v>
          </cell>
          <cell r="B140" t="str">
            <v>重庆邮电大学</v>
          </cell>
          <cell r="C140" t="str">
            <v>周由胜</v>
          </cell>
          <cell r="E140" t="str">
            <v>肖敏</v>
          </cell>
          <cell r="F140" t="str">
            <v>陈壮，夏张结，李鑫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A8" sqref="A8:IV8"/>
    </sheetView>
  </sheetViews>
  <sheetFormatPr defaultRowHeight="12.75" x14ac:dyDescent="0.2"/>
  <cols>
    <col min="1" max="1" width="5.7109375" style="5" customWidth="1"/>
    <col min="2" max="2" width="40.85546875" customWidth="1"/>
    <col min="3" max="3" width="16.28515625" customWidth="1"/>
    <col min="4" max="4" width="22" customWidth="1"/>
    <col min="5" max="5" width="8.28515625" customWidth="1"/>
    <col min="6" max="6" width="20.28515625" customWidth="1"/>
    <col min="7" max="7" width="8.5703125" customWidth="1"/>
    <col min="8" max="8" width="8.42578125" style="5" customWidth="1"/>
    <col min="9" max="14" width="9.140625" style="5"/>
  </cols>
  <sheetData>
    <row r="1" spans="1:14" ht="21" x14ac:dyDescent="0.3">
      <c r="B1" s="54" t="s">
        <v>0</v>
      </c>
      <c r="C1" s="54"/>
      <c r="D1" s="54"/>
      <c r="E1" s="54"/>
      <c r="F1" s="55"/>
      <c r="G1" s="55"/>
    </row>
    <row r="2" spans="1:14" x14ac:dyDescent="0.2">
      <c r="A2" s="6" t="s">
        <v>158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1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7" t="s">
        <v>13</v>
      </c>
      <c r="N2" s="6" t="s">
        <v>162</v>
      </c>
    </row>
    <row r="3" spans="1:14" x14ac:dyDescent="0.2">
      <c r="A3" s="4">
        <v>1</v>
      </c>
      <c r="B3" s="19" t="s">
        <v>29</v>
      </c>
      <c r="C3" s="16" t="s">
        <v>30</v>
      </c>
      <c r="D3" s="9" t="s">
        <v>163</v>
      </c>
      <c r="E3" s="9" t="s">
        <v>122</v>
      </c>
      <c r="F3" s="9" t="s">
        <v>156</v>
      </c>
      <c r="G3" s="11" t="s">
        <v>124</v>
      </c>
      <c r="H3" s="4">
        <v>85</v>
      </c>
      <c r="I3" s="4">
        <v>76</v>
      </c>
      <c r="J3" s="4">
        <v>90</v>
      </c>
      <c r="K3" s="4">
        <v>86</v>
      </c>
      <c r="L3" s="4">
        <v>87</v>
      </c>
      <c r="M3" s="4">
        <f t="shared" ref="M3:M18" si="0">SUM(H3:L3)-MAX(H3:L3)-MIN(H3:L3)</f>
        <v>258</v>
      </c>
      <c r="N3" s="6" t="s">
        <v>159</v>
      </c>
    </row>
    <row r="4" spans="1:14" x14ac:dyDescent="0.2">
      <c r="A4" s="4">
        <v>2</v>
      </c>
      <c r="B4" s="16" t="s">
        <v>18</v>
      </c>
      <c r="C4" s="16" t="s">
        <v>19</v>
      </c>
      <c r="D4" s="16" t="s">
        <v>125</v>
      </c>
      <c r="E4" s="16" t="s">
        <v>20</v>
      </c>
      <c r="F4" s="16" t="s">
        <v>21</v>
      </c>
      <c r="G4" s="11" t="s">
        <v>57</v>
      </c>
      <c r="H4" s="4">
        <v>90</v>
      </c>
      <c r="I4" s="4">
        <v>86</v>
      </c>
      <c r="J4" s="4">
        <v>84</v>
      </c>
      <c r="K4" s="4">
        <v>85</v>
      </c>
      <c r="L4" s="4">
        <v>85</v>
      </c>
      <c r="M4" s="4">
        <f t="shared" si="0"/>
        <v>256</v>
      </c>
      <c r="N4" s="6" t="s">
        <v>159</v>
      </c>
    </row>
    <row r="5" spans="1:14" x14ac:dyDescent="0.2">
      <c r="A5" s="4">
        <v>3</v>
      </c>
      <c r="B5" s="16" t="s">
        <v>55</v>
      </c>
      <c r="C5" s="16" t="s">
        <v>56</v>
      </c>
      <c r="D5" s="9" t="s">
        <v>174</v>
      </c>
      <c r="E5" s="16" t="s">
        <v>57</v>
      </c>
      <c r="F5" s="16" t="s">
        <v>21</v>
      </c>
      <c r="G5" s="11" t="s">
        <v>57</v>
      </c>
      <c r="H5" s="4">
        <v>85</v>
      </c>
      <c r="I5" s="4">
        <v>90</v>
      </c>
      <c r="J5" s="4">
        <v>80</v>
      </c>
      <c r="K5" s="4">
        <v>84</v>
      </c>
      <c r="L5" s="4">
        <v>87</v>
      </c>
      <c r="M5" s="4">
        <f t="shared" si="0"/>
        <v>256</v>
      </c>
      <c r="N5" s="6" t="s">
        <v>160</v>
      </c>
    </row>
    <row r="6" spans="1:14" x14ac:dyDescent="0.2">
      <c r="A6" s="4">
        <v>4</v>
      </c>
      <c r="B6" s="1" t="s">
        <v>171</v>
      </c>
      <c r="C6" s="16" t="s">
        <v>45</v>
      </c>
      <c r="D6" s="9" t="s">
        <v>172</v>
      </c>
      <c r="E6" s="16" t="s">
        <v>46</v>
      </c>
      <c r="F6" s="16" t="s">
        <v>47</v>
      </c>
      <c r="G6" s="11" t="s">
        <v>126</v>
      </c>
      <c r="H6" s="4">
        <v>90</v>
      </c>
      <c r="I6" s="4">
        <v>85</v>
      </c>
      <c r="J6" s="4">
        <v>85</v>
      </c>
      <c r="K6" s="4">
        <v>80</v>
      </c>
      <c r="L6" s="4">
        <v>83</v>
      </c>
      <c r="M6" s="4">
        <f t="shared" si="0"/>
        <v>253</v>
      </c>
      <c r="N6" s="6" t="s">
        <v>160</v>
      </c>
    </row>
    <row r="7" spans="1:14" x14ac:dyDescent="0.2">
      <c r="A7" s="4">
        <v>5</v>
      </c>
      <c r="B7" s="16" t="s">
        <v>25</v>
      </c>
      <c r="C7" s="16" t="s">
        <v>26</v>
      </c>
      <c r="D7" s="9" t="s">
        <v>166</v>
      </c>
      <c r="E7" s="16" t="s">
        <v>27</v>
      </c>
      <c r="F7" s="9" t="s">
        <v>156</v>
      </c>
      <c r="G7" s="11" t="s">
        <v>124</v>
      </c>
      <c r="H7" s="4">
        <v>87</v>
      </c>
      <c r="I7" s="4">
        <v>84</v>
      </c>
      <c r="J7" s="4">
        <v>71</v>
      </c>
      <c r="K7" s="4">
        <v>81</v>
      </c>
      <c r="L7" s="4">
        <v>84</v>
      </c>
      <c r="M7" s="4">
        <f t="shared" si="0"/>
        <v>249</v>
      </c>
      <c r="N7" s="6" t="s">
        <v>160</v>
      </c>
    </row>
    <row r="8" spans="1:14" x14ac:dyDescent="0.2">
      <c r="A8" s="4">
        <v>6</v>
      </c>
      <c r="B8" s="16" t="s">
        <v>48</v>
      </c>
      <c r="C8" s="16" t="s">
        <v>49</v>
      </c>
      <c r="D8" s="16" t="s">
        <v>127</v>
      </c>
      <c r="E8" s="16" t="s">
        <v>50</v>
      </c>
      <c r="F8" s="16" t="s">
        <v>51</v>
      </c>
      <c r="G8" s="11" t="s">
        <v>50</v>
      </c>
      <c r="H8" s="2">
        <v>87</v>
      </c>
      <c r="I8" s="4">
        <v>78</v>
      </c>
      <c r="J8" s="4">
        <v>91</v>
      </c>
      <c r="K8" s="4">
        <v>66</v>
      </c>
      <c r="L8" s="4">
        <v>80</v>
      </c>
      <c r="M8" s="4">
        <f t="shared" si="0"/>
        <v>245</v>
      </c>
      <c r="N8" s="6" t="s">
        <v>161</v>
      </c>
    </row>
    <row r="9" spans="1:14" x14ac:dyDescent="0.2">
      <c r="A9" s="4">
        <v>7</v>
      </c>
      <c r="B9" s="11" t="s">
        <v>22</v>
      </c>
      <c r="C9" s="16" t="s">
        <v>23</v>
      </c>
      <c r="D9" s="9" t="s">
        <v>165</v>
      </c>
      <c r="E9" s="16" t="s">
        <v>24</v>
      </c>
      <c r="F9" s="9" t="s">
        <v>157</v>
      </c>
      <c r="G9" s="11" t="s">
        <v>128</v>
      </c>
      <c r="H9" s="4">
        <v>85</v>
      </c>
      <c r="I9" s="4">
        <v>82</v>
      </c>
      <c r="J9" s="2">
        <v>78</v>
      </c>
      <c r="K9" s="4">
        <v>69</v>
      </c>
      <c r="L9" s="4">
        <v>82</v>
      </c>
      <c r="M9" s="4">
        <f t="shared" si="0"/>
        <v>242</v>
      </c>
      <c r="N9" s="6" t="s">
        <v>161</v>
      </c>
    </row>
    <row r="10" spans="1:14" x14ac:dyDescent="0.2">
      <c r="A10" s="4">
        <v>8</v>
      </c>
      <c r="B10" s="16" t="s">
        <v>52</v>
      </c>
      <c r="C10" s="16" t="s">
        <v>53</v>
      </c>
      <c r="D10" s="9" t="s">
        <v>173</v>
      </c>
      <c r="E10" s="16" t="s">
        <v>54</v>
      </c>
      <c r="F10" s="16" t="s">
        <v>37</v>
      </c>
      <c r="G10" s="11" t="s">
        <v>54</v>
      </c>
      <c r="H10" s="4">
        <v>84</v>
      </c>
      <c r="I10" s="4">
        <v>75</v>
      </c>
      <c r="J10" s="4">
        <v>87</v>
      </c>
      <c r="K10" s="4">
        <v>70</v>
      </c>
      <c r="L10" s="4">
        <v>80</v>
      </c>
      <c r="M10" s="4">
        <f t="shared" si="0"/>
        <v>239</v>
      </c>
      <c r="N10" s="6" t="s">
        <v>161</v>
      </c>
    </row>
    <row r="11" spans="1:14" x14ac:dyDescent="0.2">
      <c r="A11" s="4">
        <v>9</v>
      </c>
      <c r="B11" s="16" t="s">
        <v>38</v>
      </c>
      <c r="C11" s="16" t="s">
        <v>39</v>
      </c>
      <c r="D11" s="9" t="s">
        <v>169</v>
      </c>
      <c r="E11" s="16" t="s">
        <v>40</v>
      </c>
      <c r="F11" s="9" t="s">
        <v>155</v>
      </c>
      <c r="G11" s="11" t="s">
        <v>40</v>
      </c>
      <c r="H11" s="4">
        <v>82</v>
      </c>
      <c r="I11" s="4">
        <v>83</v>
      </c>
      <c r="J11" s="4">
        <v>80</v>
      </c>
      <c r="K11" s="4">
        <v>65</v>
      </c>
      <c r="L11" s="4">
        <v>75</v>
      </c>
      <c r="M11" s="4">
        <f t="shared" si="0"/>
        <v>237</v>
      </c>
      <c r="N11" s="6" t="s">
        <v>161</v>
      </c>
    </row>
    <row r="12" spans="1:14" x14ac:dyDescent="0.2">
      <c r="A12" s="4">
        <v>10</v>
      </c>
      <c r="B12" s="11" t="s">
        <v>14</v>
      </c>
      <c r="C12" s="16" t="s">
        <v>15</v>
      </c>
      <c r="D12" s="9" t="s">
        <v>164</v>
      </c>
      <c r="E12" s="16" t="s">
        <v>16</v>
      </c>
      <c r="F12" s="16" t="s">
        <v>17</v>
      </c>
      <c r="G12" s="11" t="s">
        <v>129</v>
      </c>
      <c r="H12" s="4">
        <v>85</v>
      </c>
      <c r="I12" s="4">
        <v>78</v>
      </c>
      <c r="J12" s="4">
        <v>75</v>
      </c>
      <c r="K12" s="4">
        <v>68</v>
      </c>
      <c r="L12" s="4">
        <v>80</v>
      </c>
      <c r="M12" s="4">
        <f t="shared" si="0"/>
        <v>233</v>
      </c>
      <c r="N12" s="6" t="s">
        <v>161</v>
      </c>
    </row>
    <row r="13" spans="1:14" ht="25.5" x14ac:dyDescent="0.2">
      <c r="A13" s="4">
        <v>11</v>
      </c>
      <c r="B13" s="17" t="s">
        <v>58</v>
      </c>
      <c r="C13" s="18" t="s">
        <v>59</v>
      </c>
      <c r="D13" s="9" t="s">
        <v>175</v>
      </c>
      <c r="E13" s="12" t="s">
        <v>130</v>
      </c>
      <c r="F13" s="18" t="s">
        <v>60</v>
      </c>
      <c r="G13" s="11" t="s">
        <v>131</v>
      </c>
      <c r="H13" s="4">
        <v>82</v>
      </c>
      <c r="I13" s="4">
        <v>78</v>
      </c>
      <c r="J13" s="4">
        <v>75</v>
      </c>
      <c r="K13" s="4">
        <v>70</v>
      </c>
      <c r="L13" s="4">
        <v>77</v>
      </c>
      <c r="M13" s="4">
        <f t="shared" si="0"/>
        <v>230</v>
      </c>
      <c r="N13" s="6" t="s">
        <v>161</v>
      </c>
    </row>
    <row r="14" spans="1:14" x14ac:dyDescent="0.2">
      <c r="A14" s="4">
        <v>12</v>
      </c>
      <c r="B14" s="16" t="s">
        <v>31</v>
      </c>
      <c r="C14" s="16" t="s">
        <v>32</v>
      </c>
      <c r="D14" s="9" t="s">
        <v>167</v>
      </c>
      <c r="E14" s="16" t="s">
        <v>33</v>
      </c>
      <c r="F14" s="16" t="s">
        <v>34</v>
      </c>
      <c r="G14" s="11" t="s">
        <v>132</v>
      </c>
      <c r="H14" s="4">
        <v>84</v>
      </c>
      <c r="I14" s="4">
        <v>83</v>
      </c>
      <c r="J14" s="2">
        <v>61</v>
      </c>
      <c r="K14" s="4">
        <v>70</v>
      </c>
      <c r="L14" s="4">
        <v>75</v>
      </c>
      <c r="M14" s="4">
        <f t="shared" si="0"/>
        <v>228</v>
      </c>
      <c r="N14" s="6" t="s">
        <v>161</v>
      </c>
    </row>
    <row r="15" spans="1:14" x14ac:dyDescent="0.2">
      <c r="A15" s="4">
        <v>13</v>
      </c>
      <c r="B15" s="17" t="s">
        <v>62</v>
      </c>
      <c r="C15" s="18" t="s">
        <v>63</v>
      </c>
      <c r="D15" s="12" t="s">
        <v>133</v>
      </c>
      <c r="E15" s="12" t="s">
        <v>134</v>
      </c>
      <c r="F15" s="18" t="s">
        <v>64</v>
      </c>
      <c r="G15" s="11" t="s">
        <v>135</v>
      </c>
      <c r="H15" s="4">
        <v>78</v>
      </c>
      <c r="I15" s="4">
        <v>80</v>
      </c>
      <c r="J15" s="4">
        <v>68</v>
      </c>
      <c r="K15" s="4">
        <v>69</v>
      </c>
      <c r="L15" s="4">
        <v>82</v>
      </c>
      <c r="M15" s="4">
        <f t="shared" si="0"/>
        <v>227</v>
      </c>
      <c r="N15" s="6" t="s">
        <v>161</v>
      </c>
    </row>
    <row r="16" spans="1:14" ht="24.75" x14ac:dyDescent="0.2">
      <c r="A16" s="4">
        <v>14</v>
      </c>
      <c r="B16" s="8" t="s">
        <v>123</v>
      </c>
      <c r="C16" s="18" t="s">
        <v>61</v>
      </c>
      <c r="D16" s="9" t="s">
        <v>176</v>
      </c>
      <c r="E16" s="12" t="s">
        <v>136</v>
      </c>
      <c r="F16" s="18" t="s">
        <v>34</v>
      </c>
      <c r="G16" s="12" t="s">
        <v>132</v>
      </c>
      <c r="H16" s="4">
        <v>81</v>
      </c>
      <c r="I16" s="4">
        <v>78</v>
      </c>
      <c r="J16" s="4">
        <v>76</v>
      </c>
      <c r="K16" s="4">
        <v>70</v>
      </c>
      <c r="L16" s="4">
        <v>62</v>
      </c>
      <c r="M16" s="4">
        <f t="shared" si="0"/>
        <v>224</v>
      </c>
      <c r="N16" s="6" t="s">
        <v>161</v>
      </c>
    </row>
    <row r="17" spans="1:14" x14ac:dyDescent="0.2">
      <c r="A17" s="4">
        <v>15</v>
      </c>
      <c r="B17" s="16" t="s">
        <v>42</v>
      </c>
      <c r="C17" s="16" t="s">
        <v>43</v>
      </c>
      <c r="D17" s="9" t="s">
        <v>170</v>
      </c>
      <c r="E17" s="16" t="s">
        <v>44</v>
      </c>
      <c r="F17" s="16" t="s">
        <v>34</v>
      </c>
      <c r="G17" s="12" t="s">
        <v>132</v>
      </c>
      <c r="H17" s="4">
        <v>86</v>
      </c>
      <c r="I17" s="4">
        <v>76</v>
      </c>
      <c r="J17" s="4">
        <v>72</v>
      </c>
      <c r="K17" s="4">
        <v>69</v>
      </c>
      <c r="L17" s="4">
        <v>75</v>
      </c>
      <c r="M17" s="4">
        <f t="shared" si="0"/>
        <v>223</v>
      </c>
      <c r="N17" s="6" t="s">
        <v>161</v>
      </c>
    </row>
    <row r="18" spans="1:14" x14ac:dyDescent="0.2">
      <c r="A18" s="4">
        <v>16</v>
      </c>
      <c r="B18" s="14" t="s">
        <v>35</v>
      </c>
      <c r="C18" s="15" t="s">
        <v>36</v>
      </c>
      <c r="D18" s="9" t="s">
        <v>168</v>
      </c>
      <c r="E18" s="16" t="s">
        <v>137</v>
      </c>
      <c r="F18" s="15" t="s">
        <v>37</v>
      </c>
      <c r="G18" s="12" t="s">
        <v>54</v>
      </c>
      <c r="H18" s="2">
        <v>73</v>
      </c>
      <c r="I18" s="4">
        <v>70</v>
      </c>
      <c r="J18" s="4">
        <v>80</v>
      </c>
      <c r="K18" s="4">
        <v>72</v>
      </c>
      <c r="L18" s="4">
        <v>71</v>
      </c>
      <c r="M18" s="4">
        <f t="shared" si="0"/>
        <v>216</v>
      </c>
      <c r="N18" s="6" t="s">
        <v>161</v>
      </c>
    </row>
    <row r="25" spans="1:14" x14ac:dyDescent="0.2">
      <c r="C25" t="s">
        <v>65</v>
      </c>
    </row>
  </sheetData>
  <mergeCells count="1">
    <mergeCell ref="B1:G1"/>
  </mergeCells>
  <phoneticPr fontId="21" type="noConversion"/>
  <pageMargins left="0.75" right="0.75" top="1" bottom="1" header="0.5" footer="0.5"/>
  <pageSetup paperSize="9" scale="89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:IV18"/>
    </sheetView>
  </sheetViews>
  <sheetFormatPr defaultColWidth="9.140625" defaultRowHeight="12.75" x14ac:dyDescent="0.2"/>
  <cols>
    <col min="1" max="1" width="10.28515625" customWidth="1"/>
    <col min="2" max="2" width="37.28515625" customWidth="1"/>
    <col min="3" max="3" width="12.42578125" customWidth="1"/>
    <col min="4" max="4" width="23.7109375" customWidth="1"/>
    <col min="6" max="6" width="15.28515625" customWidth="1"/>
  </cols>
  <sheetData>
    <row r="1" spans="1:14" ht="21" x14ac:dyDescent="0.3">
      <c r="B1" s="54" t="s">
        <v>177</v>
      </c>
      <c r="C1" s="54"/>
      <c r="D1" s="54"/>
      <c r="E1" s="54"/>
      <c r="F1" s="55"/>
      <c r="G1" s="55"/>
      <c r="M1" s="20"/>
    </row>
    <row r="2" spans="1:14" x14ac:dyDescent="0.2">
      <c r="A2" s="10" t="s">
        <v>178</v>
      </c>
      <c r="B2" s="21" t="s">
        <v>2</v>
      </c>
      <c r="C2" s="21" t="s">
        <v>179</v>
      </c>
      <c r="D2" s="21" t="s">
        <v>180</v>
      </c>
      <c r="E2" s="22" t="s">
        <v>5</v>
      </c>
      <c r="F2" s="22" t="s">
        <v>6</v>
      </c>
      <c r="G2" s="21" t="s">
        <v>181</v>
      </c>
      <c r="H2" s="21" t="s">
        <v>182</v>
      </c>
      <c r="I2" s="21" t="s">
        <v>183</v>
      </c>
      <c r="J2" s="21" t="s">
        <v>184</v>
      </c>
      <c r="K2" s="21" t="s">
        <v>185</v>
      </c>
      <c r="L2" s="21" t="s">
        <v>186</v>
      </c>
      <c r="M2" s="10" t="s">
        <v>187</v>
      </c>
      <c r="N2" s="10" t="s">
        <v>162</v>
      </c>
    </row>
    <row r="3" spans="1:14" x14ac:dyDescent="0.2">
      <c r="A3" s="13">
        <v>11</v>
      </c>
      <c r="B3" s="23" t="s">
        <v>188</v>
      </c>
      <c r="C3" s="23" t="s">
        <v>189</v>
      </c>
      <c r="D3" s="23" t="str">
        <f>VLOOKUP(C3,'[1]2017-09-29'!$A$2:$F$140,6,0)</f>
        <v>张帅伟，李新超，马双棚</v>
      </c>
      <c r="E3" s="23" t="s">
        <v>190</v>
      </c>
      <c r="F3" s="23" t="s">
        <v>191</v>
      </c>
      <c r="G3" s="23" t="str">
        <f>VLOOKUP(C3,'[1]2017-09-29'!$A$2:$F$140,3,0)</f>
        <v>韩益亮</v>
      </c>
      <c r="H3" s="13">
        <v>86</v>
      </c>
      <c r="I3" s="13">
        <v>85</v>
      </c>
      <c r="J3" s="13">
        <v>85</v>
      </c>
      <c r="K3" s="13">
        <v>90</v>
      </c>
      <c r="L3" s="13">
        <v>92</v>
      </c>
      <c r="M3" s="13">
        <f t="shared" ref="M3:M18" si="0">SUM(H3:L3)-MAX(H3:L3)-MIN(H3:L3)</f>
        <v>261</v>
      </c>
      <c r="N3" s="10" t="s">
        <v>159</v>
      </c>
    </row>
    <row r="4" spans="1:14" x14ac:dyDescent="0.2">
      <c r="A4" s="13">
        <v>3</v>
      </c>
      <c r="B4" s="23" t="s">
        <v>192</v>
      </c>
      <c r="C4" s="23" t="s">
        <v>193</v>
      </c>
      <c r="D4" s="23" t="s">
        <v>194</v>
      </c>
      <c r="E4" s="22" t="s">
        <v>70</v>
      </c>
      <c r="F4" s="22" t="s">
        <v>28</v>
      </c>
      <c r="G4" s="22" t="str">
        <f>VLOOKUP(C4,'[1]2017-09-29'!$A$2:$F$140,3,0)</f>
        <v>黄一才</v>
      </c>
      <c r="H4" s="13">
        <v>83</v>
      </c>
      <c r="I4" s="13">
        <v>81</v>
      </c>
      <c r="J4" s="13">
        <v>84</v>
      </c>
      <c r="K4" s="13">
        <v>90</v>
      </c>
      <c r="L4" s="13">
        <v>92</v>
      </c>
      <c r="M4" s="13">
        <f t="shared" si="0"/>
        <v>257</v>
      </c>
      <c r="N4" s="10" t="s">
        <v>159</v>
      </c>
    </row>
    <row r="5" spans="1:14" x14ac:dyDescent="0.2">
      <c r="A5" s="13">
        <v>4</v>
      </c>
      <c r="B5" s="23" t="s">
        <v>195</v>
      </c>
      <c r="C5" s="23" t="s">
        <v>196</v>
      </c>
      <c r="D5" s="23" t="str">
        <f>VLOOKUP(C5,'[1]2017-09-29'!$A$2:$F$140,6,0)</f>
        <v>刘如森，李红军，郭安心</v>
      </c>
      <c r="E5" s="22" t="s">
        <v>71</v>
      </c>
      <c r="F5" s="22" t="s">
        <v>72</v>
      </c>
      <c r="G5" s="22" t="str">
        <f>VLOOKUP(C5,'[1]2017-09-29'!$A$2:$F$140,3,0)</f>
        <v>吴志军</v>
      </c>
      <c r="H5" s="13">
        <v>82</v>
      </c>
      <c r="I5" s="13">
        <v>83</v>
      </c>
      <c r="J5" s="13">
        <v>88</v>
      </c>
      <c r="K5" s="13">
        <v>85</v>
      </c>
      <c r="L5" s="13">
        <v>71</v>
      </c>
      <c r="M5" s="13">
        <f t="shared" si="0"/>
        <v>250</v>
      </c>
      <c r="N5" s="10" t="s">
        <v>160</v>
      </c>
    </row>
    <row r="6" spans="1:14" x14ac:dyDescent="0.2">
      <c r="A6" s="13">
        <v>13</v>
      </c>
      <c r="B6" s="23" t="s">
        <v>197</v>
      </c>
      <c r="C6" s="23" t="s">
        <v>198</v>
      </c>
      <c r="D6" s="23" t="s">
        <v>199</v>
      </c>
      <c r="E6" s="23" t="s">
        <v>200</v>
      </c>
      <c r="F6" s="23" t="s">
        <v>201</v>
      </c>
      <c r="G6" s="23" t="str">
        <f>VLOOKUP(C6,'[1]2017-09-29'!$A$2:$F$140,3,0)</f>
        <v>黄一才</v>
      </c>
      <c r="H6" s="13">
        <v>93</v>
      </c>
      <c r="I6" s="13">
        <v>78</v>
      </c>
      <c r="J6" s="13">
        <v>85</v>
      </c>
      <c r="K6" s="13">
        <v>85</v>
      </c>
      <c r="L6" s="13">
        <v>80</v>
      </c>
      <c r="M6" s="13">
        <f t="shared" si="0"/>
        <v>250</v>
      </c>
      <c r="N6" s="10" t="s">
        <v>160</v>
      </c>
    </row>
    <row r="7" spans="1:14" x14ac:dyDescent="0.2">
      <c r="A7" s="13">
        <v>9</v>
      </c>
      <c r="B7" s="23" t="s">
        <v>202</v>
      </c>
      <c r="C7" s="23" t="s">
        <v>203</v>
      </c>
      <c r="D7" s="23" t="s">
        <v>204</v>
      </c>
      <c r="E7" s="23" t="s">
        <v>205</v>
      </c>
      <c r="F7" s="23" t="s">
        <v>201</v>
      </c>
      <c r="G7" s="23" t="str">
        <f>VLOOKUP(C7,'[1]2017-09-29'!$A$2:$F$140,3,0)</f>
        <v>黄一才</v>
      </c>
      <c r="H7" s="13">
        <v>75</v>
      </c>
      <c r="I7" s="13">
        <v>84</v>
      </c>
      <c r="J7" s="13">
        <v>80</v>
      </c>
      <c r="K7" s="13">
        <v>80</v>
      </c>
      <c r="L7" s="13">
        <v>89</v>
      </c>
      <c r="M7" s="13">
        <f t="shared" si="0"/>
        <v>244</v>
      </c>
      <c r="N7" s="10" t="s">
        <v>160</v>
      </c>
    </row>
    <row r="8" spans="1:14" x14ac:dyDescent="0.2">
      <c r="A8" s="13">
        <v>15</v>
      </c>
      <c r="B8" s="23" t="s">
        <v>206</v>
      </c>
      <c r="C8" s="23" t="s">
        <v>207</v>
      </c>
      <c r="D8" s="23" t="str">
        <f>VLOOKUP(C8,'[1]2017-09-29'!$A$2:$F$140,6,0)</f>
        <v>李想，朱晓宇，代政一</v>
      </c>
      <c r="E8" s="22" t="str">
        <f>VLOOKUP(C8,'[1]2017-09-29'!$A$2:$E$140,5,0)</f>
        <v>胡建伟</v>
      </c>
      <c r="F8" s="24" t="s">
        <v>17</v>
      </c>
      <c r="G8" s="22" t="str">
        <f>VLOOKUP(C8,'[1]2017-09-29'!$A$2:$F$140,3,0)</f>
        <v>张宁</v>
      </c>
      <c r="H8" s="13">
        <v>82</v>
      </c>
      <c r="I8" s="13">
        <v>75</v>
      </c>
      <c r="J8" s="13">
        <v>80</v>
      </c>
      <c r="K8" s="13">
        <v>75</v>
      </c>
      <c r="L8" s="13">
        <v>79</v>
      </c>
      <c r="M8" s="13">
        <f t="shared" si="0"/>
        <v>234</v>
      </c>
      <c r="N8" s="10" t="s">
        <v>161</v>
      </c>
    </row>
    <row r="9" spans="1:14" x14ac:dyDescent="0.2">
      <c r="A9" s="13">
        <v>2</v>
      </c>
      <c r="B9" s="23" t="s">
        <v>208</v>
      </c>
      <c r="C9" s="23" t="s">
        <v>209</v>
      </c>
      <c r="D9" s="23" t="str">
        <f>VLOOKUP(C9,'[1]2017-09-29'!$A$2:$F$140,6,0)</f>
        <v>胡明星，周锦，刘媛</v>
      </c>
      <c r="E9" s="22" t="s">
        <v>68</v>
      </c>
      <c r="F9" s="22" t="s">
        <v>69</v>
      </c>
      <c r="G9" s="22" t="str">
        <f>VLOOKUP(C9,'[1]2017-09-29'!$A$2:$F$140,3,0)</f>
        <v>汤永利</v>
      </c>
      <c r="H9" s="13">
        <v>70</v>
      </c>
      <c r="I9" s="13">
        <v>71</v>
      </c>
      <c r="J9" s="13">
        <v>78</v>
      </c>
      <c r="K9" s="13">
        <v>85</v>
      </c>
      <c r="L9" s="13">
        <v>83</v>
      </c>
      <c r="M9" s="13">
        <f t="shared" si="0"/>
        <v>232</v>
      </c>
      <c r="N9" s="10" t="s">
        <v>161</v>
      </c>
    </row>
    <row r="10" spans="1:14" x14ac:dyDescent="0.2">
      <c r="A10" s="13">
        <v>8</v>
      </c>
      <c r="B10" s="23" t="s">
        <v>210</v>
      </c>
      <c r="C10" s="23" t="s">
        <v>211</v>
      </c>
      <c r="D10" s="23" t="s">
        <v>212</v>
      </c>
      <c r="E10" s="23" t="s">
        <v>213</v>
      </c>
      <c r="F10" s="23" t="s">
        <v>214</v>
      </c>
      <c r="G10" s="23" t="str">
        <f>VLOOKUP(C10,'[1]2017-09-29'!$A$2:$F$140,3,0)</f>
        <v>张艳硕</v>
      </c>
      <c r="H10" s="13">
        <v>79</v>
      </c>
      <c r="I10" s="13">
        <v>69</v>
      </c>
      <c r="J10" s="13">
        <v>75</v>
      </c>
      <c r="K10" s="13">
        <v>75</v>
      </c>
      <c r="L10" s="13">
        <v>78</v>
      </c>
      <c r="M10" s="13">
        <f t="shared" si="0"/>
        <v>228</v>
      </c>
      <c r="N10" s="10" t="s">
        <v>161</v>
      </c>
    </row>
    <row r="11" spans="1:14" x14ac:dyDescent="0.2">
      <c r="A11" s="13">
        <v>14</v>
      </c>
      <c r="B11" s="23" t="s">
        <v>215</v>
      </c>
      <c r="C11" s="23" t="s">
        <v>216</v>
      </c>
      <c r="D11" s="23" t="str">
        <f>VLOOKUP(C11,'[1]2017-09-29'!$A$2:$F$140,6,0)</f>
        <v>都林，邱震尧，尚晶</v>
      </c>
      <c r="E11" s="23" t="s">
        <v>217</v>
      </c>
      <c r="F11" s="23" t="s">
        <v>218</v>
      </c>
      <c r="G11" s="23" t="str">
        <f>VLOOKUP(C11,'[1]2017-09-29'!$A$2:$F$140,3,0)</f>
        <v>张宁</v>
      </c>
      <c r="H11" s="13">
        <v>75</v>
      </c>
      <c r="I11" s="13">
        <v>73</v>
      </c>
      <c r="J11" s="13">
        <v>78</v>
      </c>
      <c r="K11" s="13">
        <v>85</v>
      </c>
      <c r="L11" s="13">
        <v>75</v>
      </c>
      <c r="M11" s="13">
        <f t="shared" si="0"/>
        <v>228</v>
      </c>
      <c r="N11" s="10" t="s">
        <v>161</v>
      </c>
    </row>
    <row r="12" spans="1:14" x14ac:dyDescent="0.2">
      <c r="A12" s="13">
        <v>7</v>
      </c>
      <c r="B12" s="23" t="s">
        <v>219</v>
      </c>
      <c r="C12" s="23" t="s">
        <v>220</v>
      </c>
      <c r="D12" s="23" t="s">
        <v>221</v>
      </c>
      <c r="E12" s="23" t="s">
        <v>222</v>
      </c>
      <c r="F12" s="23" t="s">
        <v>201</v>
      </c>
      <c r="G12" s="23" t="str">
        <f>VLOOKUP(C12,'[1]2017-09-29'!$A$2:$F$140,3,0)</f>
        <v>黄一才</v>
      </c>
      <c r="H12" s="13">
        <v>75</v>
      </c>
      <c r="I12" s="13">
        <v>72</v>
      </c>
      <c r="J12" s="13">
        <v>72</v>
      </c>
      <c r="K12" s="13">
        <v>75</v>
      </c>
      <c r="L12" s="13">
        <v>86</v>
      </c>
      <c r="M12" s="13">
        <f t="shared" si="0"/>
        <v>222</v>
      </c>
      <c r="N12" s="10" t="s">
        <v>161</v>
      </c>
    </row>
    <row r="13" spans="1:14" x14ac:dyDescent="0.2">
      <c r="A13" s="13">
        <v>5</v>
      </c>
      <c r="B13" s="23" t="s">
        <v>223</v>
      </c>
      <c r="C13" s="23" t="s">
        <v>224</v>
      </c>
      <c r="D13" s="23" t="s">
        <v>225</v>
      </c>
      <c r="E13" s="22" t="s">
        <v>73</v>
      </c>
      <c r="F13" s="22" t="s">
        <v>74</v>
      </c>
      <c r="G13" s="22" t="str">
        <f>VLOOKUP(C13,'[1]2017-09-29'!$A$2:$F$140,3,0)</f>
        <v>夏喆</v>
      </c>
      <c r="H13" s="13">
        <v>70</v>
      </c>
      <c r="I13" s="13">
        <v>69</v>
      </c>
      <c r="J13" s="13">
        <v>70</v>
      </c>
      <c r="K13" s="13">
        <v>80</v>
      </c>
      <c r="L13" s="13">
        <v>82</v>
      </c>
      <c r="M13" s="13">
        <f t="shared" si="0"/>
        <v>220</v>
      </c>
      <c r="N13" s="10" t="s">
        <v>161</v>
      </c>
    </row>
    <row r="14" spans="1:14" x14ac:dyDescent="0.2">
      <c r="A14" s="13">
        <v>10</v>
      </c>
      <c r="B14" s="23" t="s">
        <v>226</v>
      </c>
      <c r="C14" s="23" t="s">
        <v>227</v>
      </c>
      <c r="D14" s="23" t="s">
        <v>228</v>
      </c>
      <c r="E14" s="23" t="s">
        <v>213</v>
      </c>
      <c r="F14" s="23" t="s">
        <v>214</v>
      </c>
      <c r="G14" s="23" t="str">
        <f>VLOOKUP(C14,'[1]2017-09-29'!$A$2:$F$140,3,0)</f>
        <v>张艳硕</v>
      </c>
      <c r="H14" s="13">
        <v>77</v>
      </c>
      <c r="I14" s="13">
        <v>70</v>
      </c>
      <c r="J14" s="13">
        <v>78</v>
      </c>
      <c r="K14" s="13">
        <v>70</v>
      </c>
      <c r="L14" s="13">
        <v>65</v>
      </c>
      <c r="M14" s="13">
        <f t="shared" si="0"/>
        <v>217</v>
      </c>
      <c r="N14" s="10" t="s">
        <v>229</v>
      </c>
    </row>
    <row r="15" spans="1:14" x14ac:dyDescent="0.2">
      <c r="A15" s="13">
        <v>16</v>
      </c>
      <c r="B15" s="23" t="s">
        <v>230</v>
      </c>
      <c r="C15" s="23" t="s">
        <v>231</v>
      </c>
      <c r="D15" s="23" t="s">
        <v>232</v>
      </c>
      <c r="E15" s="22" t="str">
        <f>VLOOKUP(C15,'[1]2017-09-29'!$A$2:$E$140,5,0)</f>
        <v>窦本年</v>
      </c>
      <c r="F15" s="24" t="s">
        <v>34</v>
      </c>
      <c r="G15" s="22" t="str">
        <f>VLOOKUP(C15,'[1]2017-09-29'!$A$2:$F$140,3,0)</f>
        <v>许春根</v>
      </c>
      <c r="H15" s="13">
        <v>75</v>
      </c>
      <c r="I15" s="13">
        <v>75</v>
      </c>
      <c r="J15" s="13">
        <v>70</v>
      </c>
      <c r="K15" s="13">
        <v>70</v>
      </c>
      <c r="L15" s="13">
        <v>72</v>
      </c>
      <c r="M15" s="13">
        <f t="shared" si="0"/>
        <v>217</v>
      </c>
      <c r="N15" s="10" t="s">
        <v>161</v>
      </c>
    </row>
    <row r="16" spans="1:14" x14ac:dyDescent="0.2">
      <c r="A16" s="13">
        <v>1</v>
      </c>
      <c r="B16" s="23" t="s">
        <v>233</v>
      </c>
      <c r="C16" s="23" t="s">
        <v>234</v>
      </c>
      <c r="D16" s="23" t="str">
        <f>VLOOKUP(C16,'[1]2017-09-29'!$A$2:$F$140,6,0)</f>
        <v>高建瓴，沈诗羽，李欣</v>
      </c>
      <c r="E16" s="22" t="s">
        <v>66</v>
      </c>
      <c r="F16" s="22" t="s">
        <v>67</v>
      </c>
      <c r="G16" s="22" t="str">
        <f>VLOOKUP(C16,'[1]2017-09-29'!$A$2:$F$140,3,0)</f>
        <v>王志伟</v>
      </c>
      <c r="H16" s="13">
        <v>66</v>
      </c>
      <c r="I16" s="13">
        <v>70</v>
      </c>
      <c r="J16" s="13">
        <v>80</v>
      </c>
      <c r="K16" s="13">
        <v>80</v>
      </c>
      <c r="L16" s="13">
        <v>60</v>
      </c>
      <c r="M16" s="13">
        <f t="shared" si="0"/>
        <v>216</v>
      </c>
      <c r="N16" s="10" t="s">
        <v>161</v>
      </c>
    </row>
    <row r="17" spans="1:14" x14ac:dyDescent="0.2">
      <c r="A17" s="13">
        <v>6</v>
      </c>
      <c r="B17" s="23" t="s">
        <v>235</v>
      </c>
      <c r="C17" s="23" t="s">
        <v>236</v>
      </c>
      <c r="D17" s="23" t="str">
        <f>VLOOKUP(C17,'[1]2017-09-29'!$A$2:$F$140,6,0)</f>
        <v>杨博艺，陈美欢，赵晓凤</v>
      </c>
      <c r="E17" s="22" t="s">
        <v>75</v>
      </c>
      <c r="F17" s="22" t="s">
        <v>76</v>
      </c>
      <c r="G17" s="22" t="str">
        <f>VLOOKUP(C17,'[1]2017-09-29'!$A$2:$F$140,3,0)</f>
        <v>周由胜</v>
      </c>
      <c r="H17" s="13">
        <v>68</v>
      </c>
      <c r="I17" s="13">
        <v>71</v>
      </c>
      <c r="J17" s="13">
        <v>70</v>
      </c>
      <c r="K17" s="13">
        <v>75</v>
      </c>
      <c r="L17" s="13">
        <v>58</v>
      </c>
      <c r="M17" s="13">
        <f t="shared" si="0"/>
        <v>209</v>
      </c>
      <c r="N17" s="10" t="s">
        <v>161</v>
      </c>
    </row>
    <row r="18" spans="1:14" x14ac:dyDescent="0.2">
      <c r="A18" s="13">
        <v>12</v>
      </c>
      <c r="B18" s="23" t="s">
        <v>237</v>
      </c>
      <c r="C18" s="23" t="s">
        <v>238</v>
      </c>
      <c r="D18" s="23" t="s">
        <v>239</v>
      </c>
      <c r="E18" s="23" t="s">
        <v>240</v>
      </c>
      <c r="F18" s="23" t="s">
        <v>241</v>
      </c>
      <c r="G18" s="23" t="str">
        <f>VLOOKUP(C18,'[1]2017-09-29'!$A$2:$F$140,3,0)</f>
        <v>汤永利</v>
      </c>
      <c r="H18" s="13">
        <v>70</v>
      </c>
      <c r="I18" s="13">
        <v>66</v>
      </c>
      <c r="J18" s="13">
        <v>73</v>
      </c>
      <c r="K18" s="13">
        <v>70</v>
      </c>
      <c r="L18" s="13">
        <v>50</v>
      </c>
      <c r="M18" s="13">
        <f t="shared" si="0"/>
        <v>206</v>
      </c>
      <c r="N18" s="10" t="s">
        <v>161</v>
      </c>
    </row>
  </sheetData>
  <mergeCells count="1">
    <mergeCell ref="B1:G1"/>
  </mergeCells>
  <phoneticPr fontId="21" type="noConversion"/>
  <pageMargins left="0.69930555555555551" right="0.69930555555555551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N21" sqref="N21"/>
    </sheetView>
  </sheetViews>
  <sheetFormatPr defaultColWidth="9.140625" defaultRowHeight="12.75" x14ac:dyDescent="0.2"/>
  <cols>
    <col min="1" max="1" width="10.28515625" customWidth="1"/>
    <col min="2" max="2" width="36.28515625" customWidth="1"/>
    <col min="3" max="3" width="13.140625" customWidth="1"/>
    <col min="4" max="4" width="21.42578125" customWidth="1"/>
    <col min="6" max="6" width="15.5703125" customWidth="1"/>
  </cols>
  <sheetData>
    <row r="1" spans="1:14" ht="21" x14ac:dyDescent="0.3">
      <c r="B1" s="54" t="s">
        <v>242</v>
      </c>
      <c r="C1" s="54"/>
      <c r="D1" s="54"/>
      <c r="E1" s="54"/>
      <c r="F1" s="55"/>
      <c r="G1" s="55"/>
      <c r="H1" s="55"/>
      <c r="I1" s="55"/>
      <c r="J1" s="55"/>
      <c r="K1" s="55"/>
      <c r="L1" s="55"/>
      <c r="M1" s="55"/>
    </row>
    <row r="2" spans="1:14" ht="15" x14ac:dyDescent="0.2">
      <c r="A2" s="25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7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8" t="s">
        <v>243</v>
      </c>
      <c r="N2" s="10" t="s">
        <v>162</v>
      </c>
    </row>
    <row r="3" spans="1:14" ht="15" x14ac:dyDescent="0.2">
      <c r="A3" s="29">
        <v>1</v>
      </c>
      <c r="B3" s="30" t="s">
        <v>244</v>
      </c>
      <c r="C3" s="30" t="s">
        <v>245</v>
      </c>
      <c r="D3" s="30" t="s">
        <v>246</v>
      </c>
      <c r="E3" s="27" t="s">
        <v>81</v>
      </c>
      <c r="F3" s="27" t="s">
        <v>51</v>
      </c>
      <c r="G3" s="27" t="str">
        <f>VLOOKUP(C3,'[1]2017-09-29'!$A$2:$F$140,3,0)</f>
        <v>田海博</v>
      </c>
      <c r="H3" s="29">
        <v>88</v>
      </c>
      <c r="I3" s="29">
        <v>88</v>
      </c>
      <c r="J3" s="29">
        <v>95</v>
      </c>
      <c r="K3" s="29">
        <v>90</v>
      </c>
      <c r="L3" s="29">
        <v>94</v>
      </c>
      <c r="M3" s="29">
        <v>272</v>
      </c>
      <c r="N3" s="10" t="s">
        <v>159</v>
      </c>
    </row>
    <row r="4" spans="1:14" ht="15" x14ac:dyDescent="0.2">
      <c r="A4" s="29">
        <v>2</v>
      </c>
      <c r="B4" s="30" t="s">
        <v>247</v>
      </c>
      <c r="C4" s="30" t="s">
        <v>248</v>
      </c>
      <c r="D4" s="30" t="s">
        <v>249</v>
      </c>
      <c r="E4" s="27" t="s">
        <v>250</v>
      </c>
      <c r="F4" s="27" t="s">
        <v>21</v>
      </c>
      <c r="G4" s="27" t="str">
        <f>VLOOKUP(C4,'[1]2017-09-29'!$A$2:$F$140,3,0)</f>
        <v>韩益亮</v>
      </c>
      <c r="H4" s="29">
        <v>84</v>
      </c>
      <c r="I4" s="29">
        <v>87</v>
      </c>
      <c r="J4" s="29">
        <v>90</v>
      </c>
      <c r="K4" s="29">
        <v>91</v>
      </c>
      <c r="L4" s="29">
        <v>96</v>
      </c>
      <c r="M4" s="29">
        <f>SUM(H4:L4)-MAX(H4:L4)-MIN(H4:L4)</f>
        <v>268</v>
      </c>
      <c r="N4" s="10" t="s">
        <v>251</v>
      </c>
    </row>
    <row r="5" spans="1:14" ht="15" x14ac:dyDescent="0.2">
      <c r="A5" s="29">
        <v>3</v>
      </c>
      <c r="B5" s="30" t="s">
        <v>252</v>
      </c>
      <c r="C5" s="30" t="s">
        <v>253</v>
      </c>
      <c r="D5" s="30" t="s">
        <v>254</v>
      </c>
      <c r="E5" s="27" t="s">
        <v>255</v>
      </c>
      <c r="F5" s="27" t="s">
        <v>28</v>
      </c>
      <c r="G5" s="27" t="str">
        <f>VLOOKUP(C5,'[1]2017-09-29'!$A$2:$F$140,3,0)</f>
        <v>黄一才</v>
      </c>
      <c r="H5" s="29">
        <v>80</v>
      </c>
      <c r="I5" s="29">
        <v>81</v>
      </c>
      <c r="J5" s="29">
        <v>88</v>
      </c>
      <c r="K5" s="29">
        <v>87</v>
      </c>
      <c r="L5" s="29">
        <v>90</v>
      </c>
      <c r="M5" s="29">
        <v>256</v>
      </c>
      <c r="N5" s="10" t="s">
        <v>256</v>
      </c>
    </row>
    <row r="6" spans="1:14" ht="15" x14ac:dyDescent="0.2">
      <c r="A6" s="29">
        <v>4</v>
      </c>
      <c r="B6" s="30" t="s">
        <v>257</v>
      </c>
      <c r="C6" s="30" t="s">
        <v>258</v>
      </c>
      <c r="D6" s="30" t="s">
        <v>259</v>
      </c>
      <c r="E6" s="27" t="s">
        <v>77</v>
      </c>
      <c r="F6" s="27" t="s">
        <v>17</v>
      </c>
      <c r="G6" s="27" t="str">
        <f>VLOOKUP(C6,'[1]2017-09-29'!$A$2:$F$140,3,0)</f>
        <v>张宁</v>
      </c>
      <c r="H6" s="29">
        <v>83</v>
      </c>
      <c r="I6" s="29">
        <v>87</v>
      </c>
      <c r="J6" s="29">
        <v>82</v>
      </c>
      <c r="K6" s="29">
        <v>85</v>
      </c>
      <c r="L6" s="29">
        <v>92</v>
      </c>
      <c r="M6" s="29">
        <v>255</v>
      </c>
      <c r="N6" s="10" t="s">
        <v>160</v>
      </c>
    </row>
    <row r="7" spans="1:14" ht="15" x14ac:dyDescent="0.2">
      <c r="A7" s="29">
        <v>5</v>
      </c>
      <c r="B7" s="30" t="s">
        <v>260</v>
      </c>
      <c r="C7" s="30" t="s">
        <v>261</v>
      </c>
      <c r="D7" s="30" t="str">
        <f>VLOOKUP(C7,'[1]2017-09-29'!$A$2:$F$140,6,0)</f>
        <v>付杨，杨洵，路凝箫</v>
      </c>
      <c r="E7" s="27" t="s">
        <v>83</v>
      </c>
      <c r="F7" s="27" t="s">
        <v>84</v>
      </c>
      <c r="G7" s="27" t="str">
        <f>VLOOKUP(C7,'[1]2017-09-29'!$A$2:$F$140,3,0)</f>
        <v>王宝成</v>
      </c>
      <c r="H7" s="29">
        <v>80</v>
      </c>
      <c r="I7" s="29">
        <v>79</v>
      </c>
      <c r="J7" s="29">
        <v>85</v>
      </c>
      <c r="K7" s="29">
        <v>87</v>
      </c>
      <c r="L7" s="29">
        <v>85</v>
      </c>
      <c r="M7" s="29">
        <v>252</v>
      </c>
      <c r="N7" s="10" t="s">
        <v>256</v>
      </c>
    </row>
    <row r="8" spans="1:14" ht="15" x14ac:dyDescent="0.2">
      <c r="A8" s="29">
        <v>6</v>
      </c>
      <c r="B8" s="30" t="s">
        <v>262</v>
      </c>
      <c r="C8" s="30" t="s">
        <v>263</v>
      </c>
      <c r="D8" s="30" t="s">
        <v>264</v>
      </c>
      <c r="E8" s="27" t="s">
        <v>124</v>
      </c>
      <c r="F8" s="27" t="s">
        <v>28</v>
      </c>
      <c r="G8" s="27" t="str">
        <f>VLOOKUP(C8,'[1]2017-09-29'!$A$2:$F$140,3,0)</f>
        <v>黄一才</v>
      </c>
      <c r="H8" s="29">
        <v>79</v>
      </c>
      <c r="I8" s="29">
        <v>74</v>
      </c>
      <c r="J8" s="29">
        <v>85</v>
      </c>
      <c r="K8" s="29">
        <v>82</v>
      </c>
      <c r="L8" s="29">
        <v>88</v>
      </c>
      <c r="M8" s="29">
        <v>246</v>
      </c>
      <c r="N8" s="10" t="s">
        <v>229</v>
      </c>
    </row>
    <row r="9" spans="1:14" ht="15" x14ac:dyDescent="0.2">
      <c r="A9" s="29">
        <v>7</v>
      </c>
      <c r="B9" s="30" t="s">
        <v>265</v>
      </c>
      <c r="C9" s="30" t="s">
        <v>266</v>
      </c>
      <c r="D9" s="30" t="str">
        <f>VLOOKUP(C9,'[1]2017-09-29'!$A$2:$F$140,6,0)</f>
        <v>胡锦广，邢阳阳，朱君哲</v>
      </c>
      <c r="E9" s="27" t="s">
        <v>78</v>
      </c>
      <c r="F9" s="27" t="s">
        <v>79</v>
      </c>
      <c r="G9" s="27" t="str">
        <f>VLOOKUP(C9,'[1]2017-09-29'!$A$2:$F$140,3,0)</f>
        <v>张恩</v>
      </c>
      <c r="H9" s="29">
        <v>80</v>
      </c>
      <c r="I9" s="29">
        <v>82</v>
      </c>
      <c r="J9" s="29">
        <v>78</v>
      </c>
      <c r="K9" s="29">
        <v>79</v>
      </c>
      <c r="L9" s="29">
        <v>82</v>
      </c>
      <c r="M9" s="29">
        <v>241</v>
      </c>
      <c r="N9" s="10" t="s">
        <v>229</v>
      </c>
    </row>
    <row r="10" spans="1:14" ht="15" x14ac:dyDescent="0.2">
      <c r="A10" s="29">
        <v>8</v>
      </c>
      <c r="B10" s="30" t="s">
        <v>267</v>
      </c>
      <c r="C10" s="30" t="s">
        <v>268</v>
      </c>
      <c r="D10" s="30" t="str">
        <f>VLOOKUP(C10,'[1]2017-09-29'!$A$2:$F$140,6,0)</f>
        <v>董有恒，王思翔，冯金晶</v>
      </c>
      <c r="E10" s="27" t="s">
        <v>80</v>
      </c>
      <c r="F10" s="27" t="s">
        <v>37</v>
      </c>
      <c r="G10" s="27" t="str">
        <f>VLOOKUP(C10,'[1]2017-09-29'!$A$2:$F$140,3,0)</f>
        <v>张艳硕</v>
      </c>
      <c r="H10" s="29">
        <v>75</v>
      </c>
      <c r="I10" s="29">
        <v>84</v>
      </c>
      <c r="J10" s="29">
        <v>80</v>
      </c>
      <c r="K10" s="29">
        <v>77</v>
      </c>
      <c r="L10" s="29">
        <v>80</v>
      </c>
      <c r="M10" s="29">
        <v>237</v>
      </c>
      <c r="N10" s="10" t="s">
        <v>229</v>
      </c>
    </row>
    <row r="11" spans="1:14" ht="15" x14ac:dyDescent="0.2">
      <c r="A11" s="29">
        <v>9</v>
      </c>
      <c r="B11" s="30" t="s">
        <v>269</v>
      </c>
      <c r="C11" s="30" t="s">
        <v>270</v>
      </c>
      <c r="D11" s="30" t="s">
        <v>271</v>
      </c>
      <c r="E11" s="27" t="s">
        <v>86</v>
      </c>
      <c r="F11" s="27" t="s">
        <v>17</v>
      </c>
      <c r="G11" s="27" t="str">
        <f>VLOOKUP(C11,'[1]2017-09-29'!$A$2:$F$140,3,0)</f>
        <v>张宁</v>
      </c>
      <c r="H11" s="29">
        <v>77</v>
      </c>
      <c r="I11" s="29">
        <v>80</v>
      </c>
      <c r="J11" s="29">
        <v>77</v>
      </c>
      <c r="K11" s="29">
        <v>79</v>
      </c>
      <c r="L11" s="29">
        <v>86</v>
      </c>
      <c r="M11" s="29">
        <v>236</v>
      </c>
      <c r="N11" s="10" t="s">
        <v>229</v>
      </c>
    </row>
    <row r="12" spans="1:14" ht="15" x14ac:dyDescent="0.2">
      <c r="A12" s="29">
        <v>10</v>
      </c>
      <c r="B12" s="30" t="s">
        <v>272</v>
      </c>
      <c r="C12" s="30" t="s">
        <v>273</v>
      </c>
      <c r="D12" s="30" t="s">
        <v>274</v>
      </c>
      <c r="E12" s="27" t="s">
        <v>77</v>
      </c>
      <c r="F12" s="27" t="s">
        <v>17</v>
      </c>
      <c r="G12" s="27" t="str">
        <f>VLOOKUP(C12,'[1]2017-09-29'!$A$2:$F$140,3,0)</f>
        <v>张宁</v>
      </c>
      <c r="H12" s="29">
        <v>79</v>
      </c>
      <c r="I12" s="29">
        <v>77</v>
      </c>
      <c r="J12" s="29">
        <v>79</v>
      </c>
      <c r="K12" s="29">
        <v>57</v>
      </c>
      <c r="L12" s="29">
        <v>80</v>
      </c>
      <c r="M12" s="29">
        <v>235</v>
      </c>
      <c r="N12" s="10" t="s">
        <v>161</v>
      </c>
    </row>
    <row r="13" spans="1:14" ht="15" x14ac:dyDescent="0.2">
      <c r="A13" s="29">
        <v>11</v>
      </c>
      <c r="B13" s="30" t="s">
        <v>275</v>
      </c>
      <c r="C13" s="30" t="s">
        <v>276</v>
      </c>
      <c r="D13" s="30" t="s">
        <v>277</v>
      </c>
      <c r="E13" s="27" t="str">
        <f>VLOOKUP(C13,'[1]2017-09-29'!$A$2:$E$140,5,0)</f>
        <v>岳猛</v>
      </c>
      <c r="F13" s="31" t="s">
        <v>72</v>
      </c>
      <c r="G13" s="27" t="str">
        <f>VLOOKUP(C13,'[1]2017-09-29'!$A$2:$F$140,3,0)</f>
        <v>吴志军</v>
      </c>
      <c r="H13" s="29">
        <v>78</v>
      </c>
      <c r="I13" s="29">
        <v>78</v>
      </c>
      <c r="J13" s="29">
        <v>79</v>
      </c>
      <c r="K13" s="29">
        <v>74</v>
      </c>
      <c r="L13" s="29">
        <v>80</v>
      </c>
      <c r="M13" s="29">
        <v>235</v>
      </c>
      <c r="N13" s="10" t="s">
        <v>229</v>
      </c>
    </row>
    <row r="14" spans="1:14" ht="15" x14ac:dyDescent="0.2">
      <c r="A14" s="29">
        <v>12</v>
      </c>
      <c r="B14" s="30" t="s">
        <v>278</v>
      </c>
      <c r="C14" s="30" t="s">
        <v>279</v>
      </c>
      <c r="D14" s="30" t="str">
        <f>VLOOKUP(C14,'[1]2017-09-29'!$A$2:$F$140,6,0)</f>
        <v>周克柔，闫雪萍，向一帆</v>
      </c>
      <c r="E14" s="27" t="s">
        <v>280</v>
      </c>
      <c r="F14" s="27" t="s">
        <v>28</v>
      </c>
      <c r="G14" s="27" t="str">
        <f>VLOOKUP(C14,'[1]2017-09-29'!$A$2:$F$140,3,0)</f>
        <v>黄一才</v>
      </c>
      <c r="H14" s="29">
        <v>77</v>
      </c>
      <c r="I14" s="29">
        <v>79</v>
      </c>
      <c r="J14" s="29">
        <v>75</v>
      </c>
      <c r="K14" s="29">
        <v>62</v>
      </c>
      <c r="L14" s="29">
        <v>76</v>
      </c>
      <c r="M14" s="29">
        <v>231</v>
      </c>
      <c r="N14" s="10" t="s">
        <v>161</v>
      </c>
    </row>
    <row r="15" spans="1:14" ht="15" x14ac:dyDescent="0.2">
      <c r="A15" s="29">
        <v>13</v>
      </c>
      <c r="B15" s="30" t="s">
        <v>281</v>
      </c>
      <c r="C15" s="30" t="s">
        <v>282</v>
      </c>
      <c r="D15" s="30" t="s">
        <v>283</v>
      </c>
      <c r="E15" s="27" t="s">
        <v>284</v>
      </c>
      <c r="F15" s="27" t="s">
        <v>17</v>
      </c>
      <c r="G15" s="27" t="str">
        <f>VLOOKUP(C15,'[1]2017-09-29'!$A$2:$F$140,3,0)</f>
        <v>张宁</v>
      </c>
      <c r="H15" s="29">
        <v>70</v>
      </c>
      <c r="I15" s="29">
        <v>77</v>
      </c>
      <c r="J15" s="29">
        <v>78</v>
      </c>
      <c r="K15" s="29">
        <v>44</v>
      </c>
      <c r="L15" s="29">
        <v>78</v>
      </c>
      <c r="M15" s="29">
        <v>225</v>
      </c>
      <c r="N15" s="10" t="s">
        <v>161</v>
      </c>
    </row>
    <row r="16" spans="1:14" ht="15" x14ac:dyDescent="0.2">
      <c r="A16" s="29">
        <v>14</v>
      </c>
      <c r="B16" s="30" t="s">
        <v>285</v>
      </c>
      <c r="C16" s="30" t="s">
        <v>286</v>
      </c>
      <c r="D16" s="30" t="s">
        <v>287</v>
      </c>
      <c r="E16" s="27" t="str">
        <f>VLOOKUP(C16,'[1]2017-09-29'!$A$2:$E$140,5,0)</f>
        <v>何云华</v>
      </c>
      <c r="F16" s="31" t="s">
        <v>84</v>
      </c>
      <c r="G16" s="27" t="str">
        <f>VLOOKUP(C16,'[1]2017-09-29'!$A$2:$F$140,3,0)</f>
        <v>王宝成</v>
      </c>
      <c r="H16" s="29">
        <v>70</v>
      </c>
      <c r="I16" s="29">
        <v>78</v>
      </c>
      <c r="J16" s="29">
        <v>78</v>
      </c>
      <c r="K16" s="29">
        <v>57</v>
      </c>
      <c r="L16" s="29">
        <v>67</v>
      </c>
      <c r="M16" s="29">
        <v>215</v>
      </c>
      <c r="N16" s="10" t="s">
        <v>161</v>
      </c>
    </row>
    <row r="17" spans="1:14" ht="15" x14ac:dyDescent="0.2">
      <c r="A17" s="29">
        <v>15</v>
      </c>
      <c r="B17" s="30" t="s">
        <v>288</v>
      </c>
      <c r="C17" s="30" t="s">
        <v>289</v>
      </c>
      <c r="D17" s="30" t="str">
        <f>VLOOKUP(C17,'[1]2017-09-29'!$A$2:$F$140,6,0)</f>
        <v>周胜琰，许恩中，徐新然</v>
      </c>
      <c r="E17" s="27" t="s">
        <v>85</v>
      </c>
      <c r="F17" s="27" t="s">
        <v>72</v>
      </c>
      <c r="G17" s="27" t="str">
        <f>VLOOKUP(C17,'[1]2017-09-29'!$A$2:$F$140,3,0)</f>
        <v>吴志军</v>
      </c>
      <c r="H17" s="29">
        <v>69</v>
      </c>
      <c r="I17" s="29">
        <v>83</v>
      </c>
      <c r="J17" s="29">
        <v>76</v>
      </c>
      <c r="K17" s="29">
        <v>66</v>
      </c>
      <c r="L17" s="29">
        <v>65</v>
      </c>
      <c r="M17" s="29">
        <v>211</v>
      </c>
      <c r="N17" s="10" t="s">
        <v>229</v>
      </c>
    </row>
    <row r="18" spans="1:14" ht="15" x14ac:dyDescent="0.2">
      <c r="A18" s="29">
        <v>16</v>
      </c>
      <c r="B18" s="30" t="s">
        <v>290</v>
      </c>
      <c r="C18" s="30" t="s">
        <v>291</v>
      </c>
      <c r="D18" s="30" t="str">
        <f>VLOOKUP(C18,'[1]2017-09-29'!$A$2:$F$140,6,0)</f>
        <v>陈林，张德阳，刘戎</v>
      </c>
      <c r="E18" s="27" t="s">
        <v>82</v>
      </c>
      <c r="F18" s="27" t="s">
        <v>21</v>
      </c>
      <c r="G18" s="27" t="str">
        <f>VLOOKUP(C18,'[1]2017-09-29'!$A$2:$F$140,3,0)</f>
        <v>韩益亮</v>
      </c>
      <c r="H18" s="29">
        <v>74</v>
      </c>
      <c r="I18" s="29">
        <v>81</v>
      </c>
      <c r="J18" s="29">
        <v>70</v>
      </c>
      <c r="K18" s="29">
        <v>61</v>
      </c>
      <c r="L18" s="29">
        <v>60</v>
      </c>
      <c r="M18" s="29">
        <v>205</v>
      </c>
      <c r="N18" s="10" t="s">
        <v>161</v>
      </c>
    </row>
  </sheetData>
  <mergeCells count="1">
    <mergeCell ref="B1:M1"/>
  </mergeCells>
  <phoneticPr fontId="21" type="noConversion"/>
  <pageMargins left="0.69930555555555551" right="0.69930555555555551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O5" sqref="F5:O5"/>
    </sheetView>
  </sheetViews>
  <sheetFormatPr defaultRowHeight="12.75" x14ac:dyDescent="0.2"/>
  <cols>
    <col min="1" max="1" width="10.28515625" customWidth="1"/>
    <col min="2" max="2" width="35.28515625" customWidth="1"/>
    <col min="3" max="3" width="11" customWidth="1"/>
    <col min="4" max="4" width="22.7109375" customWidth="1"/>
    <col min="6" max="6" width="17" customWidth="1"/>
    <col min="8" max="8" width="6" customWidth="1"/>
    <col min="9" max="9" width="5.7109375" customWidth="1"/>
    <col min="10" max="11" width="5.85546875" customWidth="1"/>
    <col min="12" max="12" width="5.42578125" customWidth="1"/>
    <col min="13" max="13" width="7.28515625" hidden="1" customWidth="1"/>
    <col min="14" max="14" width="5.42578125" customWidth="1"/>
  </cols>
  <sheetData>
    <row r="1" spans="1:15" ht="21" x14ac:dyDescent="0.3">
      <c r="B1" s="54" t="s">
        <v>292</v>
      </c>
      <c r="C1" s="54"/>
      <c r="D1" s="54"/>
      <c r="E1" s="54"/>
      <c r="F1" s="55"/>
      <c r="G1" s="55"/>
    </row>
    <row r="2" spans="1:15" x14ac:dyDescent="0.2">
      <c r="A2" s="10" t="s">
        <v>178</v>
      </c>
      <c r="B2" s="21" t="s">
        <v>2</v>
      </c>
      <c r="C2" s="21" t="s">
        <v>179</v>
      </c>
      <c r="D2" s="21" t="s">
        <v>180</v>
      </c>
      <c r="E2" s="22" t="s">
        <v>5</v>
      </c>
      <c r="F2" s="22" t="s">
        <v>6</v>
      </c>
      <c r="G2" s="21" t="s">
        <v>181</v>
      </c>
      <c r="H2" s="21" t="s">
        <v>182</v>
      </c>
      <c r="I2" s="21" t="s">
        <v>183</v>
      </c>
      <c r="J2" s="21" t="s">
        <v>184</v>
      </c>
      <c r="K2" s="21" t="s">
        <v>185</v>
      </c>
      <c r="L2" s="21" t="s">
        <v>186</v>
      </c>
      <c r="M2" s="10" t="s">
        <v>293</v>
      </c>
      <c r="N2" s="10" t="s">
        <v>294</v>
      </c>
      <c r="O2" s="10" t="s">
        <v>295</v>
      </c>
    </row>
    <row r="3" spans="1:15" x14ac:dyDescent="0.2">
      <c r="A3" s="13">
        <v>1</v>
      </c>
      <c r="B3" s="23" t="s">
        <v>107</v>
      </c>
      <c r="C3" s="23" t="s">
        <v>108</v>
      </c>
      <c r="D3" s="21" t="s">
        <v>296</v>
      </c>
      <c r="E3" s="23" t="s">
        <v>109</v>
      </c>
      <c r="F3" s="23" t="s">
        <v>28</v>
      </c>
      <c r="G3" s="23" t="s">
        <v>124</v>
      </c>
      <c r="H3" s="13">
        <v>83</v>
      </c>
      <c r="I3" s="13">
        <v>91</v>
      </c>
      <c r="J3" s="13">
        <v>80</v>
      </c>
      <c r="K3" s="13">
        <v>82</v>
      </c>
      <c r="L3" s="13">
        <v>92</v>
      </c>
      <c r="M3" s="13">
        <v>85.33</v>
      </c>
      <c r="N3" s="13">
        <f t="shared" ref="N3:N18" si="0">SUM(H3:L3)-MAX(H3:L3)-MIN(H3:L3)</f>
        <v>256</v>
      </c>
      <c r="O3" s="10" t="s">
        <v>159</v>
      </c>
    </row>
    <row r="4" spans="1:15" x14ac:dyDescent="0.2">
      <c r="A4" s="13">
        <v>2</v>
      </c>
      <c r="B4" s="32" t="s">
        <v>97</v>
      </c>
      <c r="C4" s="24" t="s">
        <v>118</v>
      </c>
      <c r="D4" s="22" t="s">
        <v>151</v>
      </c>
      <c r="E4" s="22" t="s">
        <v>152</v>
      </c>
      <c r="F4" s="24" t="s">
        <v>119</v>
      </c>
      <c r="G4" s="22" t="s">
        <v>152</v>
      </c>
      <c r="H4" s="13">
        <v>74</v>
      </c>
      <c r="I4" s="13">
        <v>87</v>
      </c>
      <c r="J4" s="13">
        <v>81</v>
      </c>
      <c r="K4" s="13">
        <v>68</v>
      </c>
      <c r="L4" s="13">
        <v>92</v>
      </c>
      <c r="M4" s="13">
        <v>80.66</v>
      </c>
      <c r="N4" s="13">
        <f t="shared" si="0"/>
        <v>242</v>
      </c>
      <c r="O4" s="10" t="s">
        <v>159</v>
      </c>
    </row>
    <row r="5" spans="1:15" ht="25.5" x14ac:dyDescent="0.2">
      <c r="A5" s="13">
        <v>3</v>
      </c>
      <c r="B5" s="33" t="s">
        <v>58</v>
      </c>
      <c r="C5" s="34" t="s">
        <v>297</v>
      </c>
      <c r="D5" s="23" t="s">
        <v>147</v>
      </c>
      <c r="E5" s="23" t="s">
        <v>148</v>
      </c>
      <c r="F5" s="35" t="s">
        <v>106</v>
      </c>
      <c r="G5" s="23" t="s">
        <v>149</v>
      </c>
      <c r="H5" s="13">
        <v>61</v>
      </c>
      <c r="I5" s="13">
        <v>83</v>
      </c>
      <c r="J5" s="13">
        <v>80</v>
      </c>
      <c r="K5" s="13">
        <v>75</v>
      </c>
      <c r="L5" s="13">
        <v>90</v>
      </c>
      <c r="M5" s="13">
        <v>79.33</v>
      </c>
      <c r="N5" s="13">
        <f t="shared" si="0"/>
        <v>238</v>
      </c>
      <c r="O5" s="10" t="s">
        <v>160</v>
      </c>
    </row>
    <row r="6" spans="1:15" x14ac:dyDescent="0.2">
      <c r="A6" s="13">
        <v>4</v>
      </c>
      <c r="B6" s="23" t="s">
        <v>92</v>
      </c>
      <c r="C6" s="23" t="s">
        <v>93</v>
      </c>
      <c r="D6" s="36" t="s">
        <v>298</v>
      </c>
      <c r="E6" s="23" t="s">
        <v>94</v>
      </c>
      <c r="F6" s="23" t="s">
        <v>21</v>
      </c>
      <c r="G6" s="23" t="s">
        <v>57</v>
      </c>
      <c r="H6" s="13">
        <v>80</v>
      </c>
      <c r="I6" s="13">
        <v>70</v>
      </c>
      <c r="J6" s="13">
        <v>84</v>
      </c>
      <c r="K6" s="13">
        <v>48</v>
      </c>
      <c r="L6" s="13">
        <v>91</v>
      </c>
      <c r="M6" s="13">
        <v>78</v>
      </c>
      <c r="N6" s="13">
        <f t="shared" si="0"/>
        <v>234</v>
      </c>
      <c r="O6" s="10" t="s">
        <v>160</v>
      </c>
    </row>
    <row r="7" spans="1:15" x14ac:dyDescent="0.2">
      <c r="A7" s="13">
        <v>5</v>
      </c>
      <c r="B7" s="23" t="s">
        <v>116</v>
      </c>
      <c r="C7" s="23" t="s">
        <v>117</v>
      </c>
      <c r="D7" s="21" t="s">
        <v>299</v>
      </c>
      <c r="E7" s="21" t="s">
        <v>300</v>
      </c>
      <c r="F7" s="21" t="s">
        <v>301</v>
      </c>
      <c r="G7" s="23" t="s">
        <v>57</v>
      </c>
      <c r="H7" s="13">
        <v>68</v>
      </c>
      <c r="I7" s="13">
        <v>85</v>
      </c>
      <c r="J7" s="13">
        <v>74</v>
      </c>
      <c r="K7" s="13">
        <v>75</v>
      </c>
      <c r="L7" s="13">
        <v>91</v>
      </c>
      <c r="M7" s="13">
        <v>78</v>
      </c>
      <c r="N7" s="13">
        <f t="shared" si="0"/>
        <v>234</v>
      </c>
      <c r="O7" s="10" t="s">
        <v>160</v>
      </c>
    </row>
    <row r="8" spans="1:15" x14ac:dyDescent="0.2">
      <c r="A8" s="13">
        <v>6</v>
      </c>
      <c r="B8" s="32" t="s">
        <v>35</v>
      </c>
      <c r="C8" s="24" t="s">
        <v>120</v>
      </c>
      <c r="D8" s="21" t="s">
        <v>302</v>
      </c>
      <c r="E8" s="22" t="s">
        <v>153</v>
      </c>
      <c r="F8" s="24" t="s">
        <v>121</v>
      </c>
      <c r="G8" s="22" t="s">
        <v>154</v>
      </c>
      <c r="H8" s="13">
        <v>62</v>
      </c>
      <c r="I8" s="13">
        <v>85</v>
      </c>
      <c r="J8" s="13">
        <v>71</v>
      </c>
      <c r="K8" s="13">
        <v>75</v>
      </c>
      <c r="L8" s="13">
        <v>88</v>
      </c>
      <c r="M8" s="13">
        <v>77</v>
      </c>
      <c r="N8" s="13">
        <f t="shared" si="0"/>
        <v>231</v>
      </c>
      <c r="O8" s="10" t="s">
        <v>161</v>
      </c>
    </row>
    <row r="9" spans="1:15" s="38" customFormat="1" x14ac:dyDescent="0.2">
      <c r="A9" s="37">
        <v>7</v>
      </c>
      <c r="B9" s="22" t="s">
        <v>88</v>
      </c>
      <c r="C9" s="22" t="s">
        <v>89</v>
      </c>
      <c r="D9" s="22" t="s">
        <v>138</v>
      </c>
      <c r="E9" s="22" t="s">
        <v>90</v>
      </c>
      <c r="F9" s="22" t="s">
        <v>37</v>
      </c>
      <c r="G9" s="22" t="s">
        <v>54</v>
      </c>
      <c r="H9" s="13">
        <v>86</v>
      </c>
      <c r="I9" s="13">
        <v>75</v>
      </c>
      <c r="J9" s="13">
        <v>66</v>
      </c>
      <c r="K9" s="13">
        <v>68</v>
      </c>
      <c r="L9" s="13">
        <v>95</v>
      </c>
      <c r="M9" s="13">
        <v>76.33</v>
      </c>
      <c r="N9" s="13">
        <f t="shared" si="0"/>
        <v>229</v>
      </c>
      <c r="O9" s="10" t="s">
        <v>161</v>
      </c>
    </row>
    <row r="10" spans="1:15" x14ac:dyDescent="0.2">
      <c r="A10" s="13">
        <v>8</v>
      </c>
      <c r="B10" s="23" t="s">
        <v>114</v>
      </c>
      <c r="C10" s="21" t="s">
        <v>303</v>
      </c>
      <c r="D10" s="21" t="s">
        <v>304</v>
      </c>
      <c r="E10" s="23" t="s">
        <v>115</v>
      </c>
      <c r="F10" s="23" t="s">
        <v>69</v>
      </c>
      <c r="G10" s="23" t="s">
        <v>68</v>
      </c>
      <c r="H10" s="13">
        <v>54</v>
      </c>
      <c r="I10" s="13">
        <v>84</v>
      </c>
      <c r="J10" s="13">
        <v>73</v>
      </c>
      <c r="K10" s="13">
        <v>71</v>
      </c>
      <c r="L10" s="13">
        <v>84</v>
      </c>
      <c r="M10" s="13">
        <v>76</v>
      </c>
      <c r="N10" s="13">
        <f t="shared" si="0"/>
        <v>228</v>
      </c>
      <c r="O10" s="10" t="s">
        <v>161</v>
      </c>
    </row>
    <row r="11" spans="1:15" x14ac:dyDescent="0.2">
      <c r="A11" s="13">
        <v>9</v>
      </c>
      <c r="B11" s="33" t="s">
        <v>62</v>
      </c>
      <c r="C11" s="35" t="s">
        <v>91</v>
      </c>
      <c r="D11" s="21" t="s">
        <v>305</v>
      </c>
      <c r="E11" s="23" t="s">
        <v>129</v>
      </c>
      <c r="F11" s="35" t="s">
        <v>17</v>
      </c>
      <c r="G11" s="23" t="s">
        <v>129</v>
      </c>
      <c r="H11" s="13">
        <v>88</v>
      </c>
      <c r="I11" s="13">
        <v>70</v>
      </c>
      <c r="J11" s="13">
        <v>69</v>
      </c>
      <c r="K11" s="13">
        <v>54</v>
      </c>
      <c r="L11" s="13">
        <v>90</v>
      </c>
      <c r="M11" s="13">
        <v>75.66</v>
      </c>
      <c r="N11" s="13">
        <f t="shared" si="0"/>
        <v>227</v>
      </c>
      <c r="O11" s="10" t="s">
        <v>161</v>
      </c>
    </row>
    <row r="12" spans="1:15" x14ac:dyDescent="0.2">
      <c r="A12" s="13">
        <v>10</v>
      </c>
      <c r="B12" s="23" t="s">
        <v>104</v>
      </c>
      <c r="C12" s="23" t="s">
        <v>105</v>
      </c>
      <c r="D12" s="23" t="s">
        <v>146</v>
      </c>
      <c r="E12" s="23" t="s">
        <v>83</v>
      </c>
      <c r="F12" s="23" t="s">
        <v>84</v>
      </c>
      <c r="G12" s="23" t="s">
        <v>83</v>
      </c>
      <c r="H12" s="13">
        <v>59</v>
      </c>
      <c r="I12" s="13">
        <v>84</v>
      </c>
      <c r="J12" s="13">
        <v>71</v>
      </c>
      <c r="K12" s="13">
        <v>72</v>
      </c>
      <c r="L12" s="13">
        <v>86</v>
      </c>
      <c r="M12" s="13">
        <v>75.66</v>
      </c>
      <c r="N12" s="13">
        <f t="shared" si="0"/>
        <v>227</v>
      </c>
      <c r="O12" s="10" t="s">
        <v>229</v>
      </c>
    </row>
    <row r="13" spans="1:15" x14ac:dyDescent="0.2">
      <c r="A13" s="13">
        <v>11</v>
      </c>
      <c r="B13" s="33" t="s">
        <v>87</v>
      </c>
      <c r="C13" s="35" t="s">
        <v>102</v>
      </c>
      <c r="D13" s="23" t="s">
        <v>142</v>
      </c>
      <c r="E13" s="23" t="s">
        <v>143</v>
      </c>
      <c r="F13" s="35" t="s">
        <v>17</v>
      </c>
      <c r="G13" s="23" t="s">
        <v>129</v>
      </c>
      <c r="H13" s="13">
        <v>83</v>
      </c>
      <c r="I13" s="13">
        <v>75</v>
      </c>
      <c r="J13" s="13">
        <v>68</v>
      </c>
      <c r="K13" s="13">
        <v>62</v>
      </c>
      <c r="L13" s="13">
        <v>88</v>
      </c>
      <c r="M13" s="13">
        <v>75.33</v>
      </c>
      <c r="N13" s="13">
        <f t="shared" si="0"/>
        <v>226</v>
      </c>
      <c r="O13" s="10" t="s">
        <v>161</v>
      </c>
    </row>
    <row r="14" spans="1:15" x14ac:dyDescent="0.2">
      <c r="A14" s="13">
        <v>12</v>
      </c>
      <c r="B14" s="33" t="s">
        <v>87</v>
      </c>
      <c r="C14" s="35" t="s">
        <v>103</v>
      </c>
      <c r="D14" s="23" t="s">
        <v>144</v>
      </c>
      <c r="E14" s="23" t="s">
        <v>145</v>
      </c>
      <c r="F14" s="35" t="s">
        <v>37</v>
      </c>
      <c r="G14" s="23" t="s">
        <v>54</v>
      </c>
      <c r="H14" s="13">
        <v>85</v>
      </c>
      <c r="I14" s="13">
        <v>73</v>
      </c>
      <c r="J14" s="13">
        <v>67</v>
      </c>
      <c r="K14" s="13">
        <v>55</v>
      </c>
      <c r="L14" s="13">
        <v>87</v>
      </c>
      <c r="M14" s="13">
        <v>75</v>
      </c>
      <c r="N14" s="13">
        <f t="shared" si="0"/>
        <v>225</v>
      </c>
      <c r="O14" s="10" t="s">
        <v>161</v>
      </c>
    </row>
    <row r="15" spans="1:15" x14ac:dyDescent="0.2">
      <c r="A15" s="13">
        <v>13</v>
      </c>
      <c r="B15" s="23" t="s">
        <v>110</v>
      </c>
      <c r="C15" s="23" t="s">
        <v>111</v>
      </c>
      <c r="D15" s="21" t="s">
        <v>306</v>
      </c>
      <c r="E15" s="23" t="s">
        <v>112</v>
      </c>
      <c r="F15" s="23" t="s">
        <v>113</v>
      </c>
      <c r="G15" s="23" t="s">
        <v>150</v>
      </c>
      <c r="H15" s="13">
        <v>60</v>
      </c>
      <c r="I15" s="13">
        <v>87</v>
      </c>
      <c r="J15" s="13">
        <v>68</v>
      </c>
      <c r="K15" s="13">
        <v>70</v>
      </c>
      <c r="L15" s="13">
        <v>89</v>
      </c>
      <c r="M15" s="13">
        <v>75</v>
      </c>
      <c r="N15" s="13">
        <f t="shared" si="0"/>
        <v>225</v>
      </c>
      <c r="O15" s="10" t="s">
        <v>229</v>
      </c>
    </row>
    <row r="16" spans="1:15" x14ac:dyDescent="0.2">
      <c r="A16" s="13">
        <v>14</v>
      </c>
      <c r="B16" s="21" t="s">
        <v>307</v>
      </c>
      <c r="C16" s="21" t="s">
        <v>308</v>
      </c>
      <c r="D16" s="23" t="s">
        <v>139</v>
      </c>
      <c r="E16" s="23" t="s">
        <v>95</v>
      </c>
      <c r="F16" s="23" t="s">
        <v>96</v>
      </c>
      <c r="G16" s="23" t="s">
        <v>95</v>
      </c>
      <c r="H16" s="13">
        <v>82</v>
      </c>
      <c r="I16" s="13">
        <v>69</v>
      </c>
      <c r="J16" s="13">
        <v>68</v>
      </c>
      <c r="K16" s="13">
        <v>70</v>
      </c>
      <c r="L16" s="13">
        <v>88</v>
      </c>
      <c r="M16" s="13">
        <v>73.66</v>
      </c>
      <c r="N16" s="13">
        <f t="shared" si="0"/>
        <v>221</v>
      </c>
      <c r="O16" s="10" t="s">
        <v>229</v>
      </c>
    </row>
    <row r="17" spans="1:15" x14ac:dyDescent="0.2">
      <c r="A17" s="13">
        <v>15</v>
      </c>
      <c r="B17" s="33" t="s">
        <v>97</v>
      </c>
      <c r="C17" s="35" t="s">
        <v>98</v>
      </c>
      <c r="D17" s="23" t="s">
        <v>140</v>
      </c>
      <c r="E17" s="21" t="s">
        <v>309</v>
      </c>
      <c r="F17" s="35" t="s">
        <v>99</v>
      </c>
      <c r="G17" s="23" t="s">
        <v>141</v>
      </c>
      <c r="H17" s="13">
        <v>80</v>
      </c>
      <c r="I17" s="13">
        <v>69</v>
      </c>
      <c r="J17" s="13">
        <v>71</v>
      </c>
      <c r="K17" s="13">
        <v>70</v>
      </c>
      <c r="L17" s="13">
        <v>90</v>
      </c>
      <c r="M17" s="13">
        <v>73.66</v>
      </c>
      <c r="N17" s="13">
        <f t="shared" si="0"/>
        <v>221</v>
      </c>
      <c r="O17" s="10" t="s">
        <v>229</v>
      </c>
    </row>
    <row r="18" spans="1:15" x14ac:dyDescent="0.2">
      <c r="A18" s="13">
        <v>16</v>
      </c>
      <c r="B18" s="23" t="s">
        <v>100</v>
      </c>
      <c r="C18" s="23" t="s">
        <v>101</v>
      </c>
      <c r="D18" s="21" t="s">
        <v>310</v>
      </c>
      <c r="E18" s="23" t="s">
        <v>40</v>
      </c>
      <c r="F18" s="23" t="s">
        <v>41</v>
      </c>
      <c r="G18" s="23" t="s">
        <v>40</v>
      </c>
      <c r="H18" s="13">
        <v>81</v>
      </c>
      <c r="I18" s="13">
        <v>75</v>
      </c>
      <c r="J18" s="13">
        <v>61</v>
      </c>
      <c r="K18" s="13">
        <v>46</v>
      </c>
      <c r="L18" s="13">
        <v>89</v>
      </c>
      <c r="M18" s="13">
        <v>72.33</v>
      </c>
      <c r="N18" s="13">
        <f t="shared" si="0"/>
        <v>217</v>
      </c>
      <c r="O18" s="10" t="s">
        <v>229</v>
      </c>
    </row>
  </sheetData>
  <mergeCells count="1">
    <mergeCell ref="B1:G1"/>
  </mergeCells>
  <phoneticPr fontId="21" type="noConversion"/>
  <pageMargins left="0.69930555555555551" right="0.69930555555555551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zoomScale="150" zoomScaleNormal="150" workbookViewId="0">
      <selection sqref="A1:G1"/>
    </sheetView>
  </sheetViews>
  <sheetFormatPr defaultRowHeight="12.75" x14ac:dyDescent="0.2"/>
  <cols>
    <col min="1" max="1" width="10.28515625" style="44" customWidth="1"/>
    <col min="2" max="2" width="34.140625" style="44" customWidth="1"/>
    <col min="3" max="3" width="9.140625" style="44"/>
    <col min="4" max="4" width="23.5703125" style="44" customWidth="1"/>
    <col min="5" max="5" width="9.140625" style="44"/>
    <col min="6" max="6" width="16.7109375" style="44" customWidth="1"/>
    <col min="7" max="16384" width="9.140625" style="44"/>
  </cols>
  <sheetData>
    <row r="1" spans="1:7" ht="25.5" customHeight="1" x14ac:dyDescent="0.25">
      <c r="A1" s="60" t="s">
        <v>325</v>
      </c>
      <c r="B1" s="60"/>
      <c r="C1" s="60"/>
      <c r="D1" s="60"/>
      <c r="E1" s="60"/>
      <c r="F1" s="60"/>
      <c r="G1" s="60"/>
    </row>
    <row r="2" spans="1:7" s="47" customFormat="1" ht="42" customHeight="1" x14ac:dyDescent="0.2">
      <c r="A2" s="56" t="s">
        <v>323</v>
      </c>
      <c r="B2" s="57"/>
      <c r="C2" s="57"/>
      <c r="D2" s="57"/>
      <c r="E2" s="57"/>
      <c r="F2" s="57"/>
      <c r="G2" s="57"/>
    </row>
    <row r="3" spans="1:7" s="48" customFormat="1" ht="24" customHeight="1" x14ac:dyDescent="0.2">
      <c r="A3" s="50" t="s">
        <v>158</v>
      </c>
      <c r="B3" s="41" t="s">
        <v>2</v>
      </c>
      <c r="C3" s="41" t="s">
        <v>3</v>
      </c>
      <c r="D3" s="41" t="s">
        <v>4</v>
      </c>
      <c r="E3" s="41" t="s">
        <v>5</v>
      </c>
      <c r="F3" s="41" t="s">
        <v>6</v>
      </c>
      <c r="G3" s="41" t="s">
        <v>7</v>
      </c>
    </row>
    <row r="4" spans="1:7" x14ac:dyDescent="0.2">
      <c r="A4" s="39">
        <v>1</v>
      </c>
      <c r="B4" s="33" t="s">
        <v>107</v>
      </c>
      <c r="C4" s="33" t="s">
        <v>108</v>
      </c>
      <c r="D4" s="42" t="s">
        <v>296</v>
      </c>
      <c r="E4" s="33" t="s">
        <v>109</v>
      </c>
      <c r="F4" s="33" t="s">
        <v>28</v>
      </c>
      <c r="G4" s="33" t="s">
        <v>124</v>
      </c>
    </row>
  </sheetData>
  <mergeCells count="2">
    <mergeCell ref="A2:G2"/>
    <mergeCell ref="A1:G1"/>
  </mergeCells>
  <phoneticPr fontId="2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50" zoomScaleNormal="150" workbookViewId="0">
      <selection sqref="A1:G1"/>
    </sheetView>
  </sheetViews>
  <sheetFormatPr defaultRowHeight="12.75" x14ac:dyDescent="0.2"/>
  <cols>
    <col min="1" max="1" width="10.28515625" style="44" customWidth="1"/>
    <col min="2" max="2" width="34.140625" style="44" customWidth="1"/>
    <col min="3" max="3" width="9.140625" style="44"/>
    <col min="4" max="4" width="23.5703125" style="44" customWidth="1"/>
    <col min="5" max="5" width="9.140625" style="44"/>
    <col min="6" max="6" width="16.7109375" style="44" customWidth="1"/>
    <col min="7" max="16384" width="9.140625" style="44"/>
  </cols>
  <sheetData>
    <row r="1" spans="1:7" ht="25.5" customHeight="1" x14ac:dyDescent="0.25">
      <c r="A1" s="60" t="s">
        <v>325</v>
      </c>
      <c r="B1" s="60"/>
      <c r="C1" s="60"/>
      <c r="D1" s="60"/>
      <c r="E1" s="60"/>
      <c r="F1" s="60"/>
      <c r="G1" s="60"/>
    </row>
    <row r="2" spans="1:7" s="47" customFormat="1" ht="42" customHeight="1" x14ac:dyDescent="0.2">
      <c r="A2" s="56" t="s">
        <v>324</v>
      </c>
      <c r="B2" s="57"/>
      <c r="C2" s="57"/>
      <c r="D2" s="57"/>
      <c r="E2" s="57"/>
      <c r="F2" s="57"/>
      <c r="G2" s="57"/>
    </row>
    <row r="3" spans="1:7" s="48" customFormat="1" ht="24" customHeight="1" x14ac:dyDescent="0.2">
      <c r="A3" s="50" t="s">
        <v>158</v>
      </c>
      <c r="B3" s="41" t="s">
        <v>2</v>
      </c>
      <c r="C3" s="41" t="s">
        <v>3</v>
      </c>
      <c r="D3" s="41" t="s">
        <v>4</v>
      </c>
      <c r="E3" s="41" t="s">
        <v>5</v>
      </c>
      <c r="F3" s="41" t="s">
        <v>6</v>
      </c>
      <c r="G3" s="41" t="s">
        <v>7</v>
      </c>
    </row>
    <row r="4" spans="1:7" s="48" customFormat="1" ht="17.25" customHeight="1" x14ac:dyDescent="0.2">
      <c r="A4" s="52">
        <v>1</v>
      </c>
      <c r="B4" s="45" t="s">
        <v>29</v>
      </c>
      <c r="C4" s="45" t="s">
        <v>30</v>
      </c>
      <c r="D4" s="45" t="s">
        <v>319</v>
      </c>
      <c r="E4" s="45" t="s">
        <v>320</v>
      </c>
      <c r="F4" s="45" t="s">
        <v>28</v>
      </c>
      <c r="G4" s="45" t="s">
        <v>124</v>
      </c>
    </row>
    <row r="5" spans="1:7" x14ac:dyDescent="0.2">
      <c r="A5" s="39">
        <v>2</v>
      </c>
      <c r="B5" s="33" t="s">
        <v>188</v>
      </c>
      <c r="C5" s="33" t="s">
        <v>189</v>
      </c>
      <c r="D5" s="33" t="str">
        <f>VLOOKUP(C5,'[1]2017-09-29'!$A$2:$F$140,6,0)</f>
        <v>张帅伟，李新超，马双棚</v>
      </c>
      <c r="E5" s="33" t="s">
        <v>190</v>
      </c>
      <c r="F5" s="33" t="s">
        <v>191</v>
      </c>
      <c r="G5" s="33" t="str">
        <f>VLOOKUP(C5,'[1]2017-09-29'!$A$2:$F$140,3,0)</f>
        <v>韩益亮</v>
      </c>
    </row>
    <row r="6" spans="1:7" x14ac:dyDescent="0.2">
      <c r="A6" s="52">
        <v>3</v>
      </c>
      <c r="B6" s="33" t="s">
        <v>244</v>
      </c>
      <c r="C6" s="33" t="s">
        <v>245</v>
      </c>
      <c r="D6" s="33" t="s">
        <v>246</v>
      </c>
      <c r="E6" s="33" t="s">
        <v>81</v>
      </c>
      <c r="F6" s="33" t="s">
        <v>51</v>
      </c>
      <c r="G6" s="33" t="str">
        <f>VLOOKUP(C6,'[1]2017-09-29'!$A$2:$F$140,3,0)</f>
        <v>田海博</v>
      </c>
    </row>
    <row r="7" spans="1:7" x14ac:dyDescent="0.2">
      <c r="A7" s="39">
        <v>4</v>
      </c>
      <c r="B7" s="14" t="s">
        <v>18</v>
      </c>
      <c r="C7" s="14" t="s">
        <v>19</v>
      </c>
      <c r="D7" s="14" t="s">
        <v>125</v>
      </c>
      <c r="E7" s="14" t="s">
        <v>20</v>
      </c>
      <c r="F7" s="14" t="s">
        <v>21</v>
      </c>
      <c r="G7" s="43" t="s">
        <v>57</v>
      </c>
    </row>
    <row r="8" spans="1:7" x14ac:dyDescent="0.2">
      <c r="A8" s="52">
        <v>5</v>
      </c>
      <c r="B8" s="33" t="s">
        <v>192</v>
      </c>
      <c r="C8" s="33" t="s">
        <v>193</v>
      </c>
      <c r="D8" s="33" t="s">
        <v>194</v>
      </c>
      <c r="E8" s="33" t="s">
        <v>70</v>
      </c>
      <c r="F8" s="33" t="s">
        <v>28</v>
      </c>
      <c r="G8" s="33" t="str">
        <f>VLOOKUP(C8,'[1]2017-09-29'!$A$2:$F$140,3,0)</f>
        <v>黄一才</v>
      </c>
    </row>
    <row r="9" spans="1:7" x14ac:dyDescent="0.2">
      <c r="A9" s="39">
        <v>6</v>
      </c>
      <c r="B9" s="33" t="s">
        <v>247</v>
      </c>
      <c r="C9" s="33" t="s">
        <v>248</v>
      </c>
      <c r="D9" s="33" t="s">
        <v>249</v>
      </c>
      <c r="E9" s="33" t="s">
        <v>250</v>
      </c>
      <c r="F9" s="33" t="s">
        <v>21</v>
      </c>
      <c r="G9" s="33" t="str">
        <f>VLOOKUP(C9,'[1]2017-09-29'!$A$2:$F$140,3,0)</f>
        <v>韩益亮</v>
      </c>
    </row>
    <row r="10" spans="1:7" x14ac:dyDescent="0.2">
      <c r="A10" s="52">
        <v>7</v>
      </c>
      <c r="B10" s="33" t="s">
        <v>97</v>
      </c>
      <c r="C10" s="33" t="s">
        <v>118</v>
      </c>
      <c r="D10" s="33" t="s">
        <v>151</v>
      </c>
      <c r="E10" s="33" t="s">
        <v>152</v>
      </c>
      <c r="F10" s="33" t="s">
        <v>119</v>
      </c>
      <c r="G10" s="33" t="s">
        <v>152</v>
      </c>
    </row>
  </sheetData>
  <mergeCells count="2">
    <mergeCell ref="A2:G2"/>
    <mergeCell ref="A1:G1"/>
  </mergeCells>
  <phoneticPr fontId="2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30" zoomScaleNormal="130" workbookViewId="0">
      <selection sqref="A1:G1"/>
    </sheetView>
  </sheetViews>
  <sheetFormatPr defaultRowHeight="12.75" x14ac:dyDescent="0.2"/>
  <cols>
    <col min="1" max="1" width="10.28515625" style="44" customWidth="1"/>
    <col min="2" max="2" width="39.7109375" style="44" customWidth="1"/>
    <col min="3" max="3" width="13.42578125" style="44" customWidth="1"/>
    <col min="4" max="4" width="21.28515625" style="44" customWidth="1"/>
    <col min="5" max="5" width="10.5703125" style="44" customWidth="1"/>
    <col min="6" max="6" width="15.7109375" style="44" customWidth="1"/>
    <col min="7" max="16384" width="9.140625" style="44"/>
  </cols>
  <sheetData>
    <row r="1" spans="1:7" s="49" customFormat="1" ht="30.75" customHeight="1" x14ac:dyDescent="0.35">
      <c r="A1" s="59" t="s">
        <v>325</v>
      </c>
      <c r="B1" s="59"/>
      <c r="C1" s="59"/>
      <c r="D1" s="59"/>
      <c r="E1" s="59"/>
      <c r="F1" s="59"/>
      <c r="G1" s="59"/>
    </row>
    <row r="2" spans="1:7" ht="33.75" customHeight="1" x14ac:dyDescent="0.2">
      <c r="A2" s="56" t="s">
        <v>312</v>
      </c>
      <c r="B2" s="57"/>
      <c r="C2" s="57"/>
      <c r="D2" s="57"/>
      <c r="E2" s="57"/>
      <c r="F2" s="57"/>
      <c r="G2" s="57"/>
    </row>
    <row r="3" spans="1:7" ht="16.5" x14ac:dyDescent="0.2">
      <c r="A3" s="40" t="s">
        <v>158</v>
      </c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3" t="s">
        <v>7</v>
      </c>
    </row>
    <row r="4" spans="1:7" ht="16.5" x14ac:dyDescent="0.2">
      <c r="A4" s="50">
        <v>1</v>
      </c>
      <c r="B4" s="53" t="s">
        <v>55</v>
      </c>
      <c r="C4" s="53" t="s">
        <v>56</v>
      </c>
      <c r="D4" s="53" t="s">
        <v>321</v>
      </c>
      <c r="E4" s="53" t="s">
        <v>57</v>
      </c>
      <c r="F4" s="53" t="s">
        <v>21</v>
      </c>
      <c r="G4" s="53" t="s">
        <v>57</v>
      </c>
    </row>
    <row r="5" spans="1:7" x14ac:dyDescent="0.2">
      <c r="A5" s="39">
        <v>2</v>
      </c>
      <c r="B5" s="53" t="s">
        <v>171</v>
      </c>
      <c r="C5" s="53" t="s">
        <v>45</v>
      </c>
      <c r="D5" s="53" t="s">
        <v>172</v>
      </c>
      <c r="E5" s="53" t="s">
        <v>46</v>
      </c>
      <c r="F5" s="53" t="s">
        <v>47</v>
      </c>
      <c r="G5" s="53" t="s">
        <v>126</v>
      </c>
    </row>
    <row r="6" spans="1:7" x14ac:dyDescent="0.2">
      <c r="A6" s="39">
        <v>3</v>
      </c>
      <c r="B6" s="53" t="s">
        <v>25</v>
      </c>
      <c r="C6" s="53" t="s">
        <v>26</v>
      </c>
      <c r="D6" s="53" t="s">
        <v>166</v>
      </c>
      <c r="E6" s="53" t="s">
        <v>27</v>
      </c>
      <c r="F6" s="53" t="s">
        <v>156</v>
      </c>
      <c r="G6" s="53" t="s">
        <v>124</v>
      </c>
    </row>
    <row r="7" spans="1:7" x14ac:dyDescent="0.2">
      <c r="A7" s="39">
        <v>4</v>
      </c>
      <c r="B7" s="53" t="s">
        <v>195</v>
      </c>
      <c r="C7" s="53" t="s">
        <v>196</v>
      </c>
      <c r="D7" s="53" t="str">
        <f>VLOOKUP(C7,'[1]2017-09-29'!$A$2:$F$140,6,0)</f>
        <v>刘如森，李红军，郭安心</v>
      </c>
      <c r="E7" s="53" t="s">
        <v>71</v>
      </c>
      <c r="F7" s="53" t="s">
        <v>72</v>
      </c>
      <c r="G7" s="53" t="str">
        <f>VLOOKUP(C7,'[1]2017-09-29'!$A$2:$F$140,3,0)</f>
        <v>吴志军</v>
      </c>
    </row>
    <row r="8" spans="1:7" x14ac:dyDescent="0.2">
      <c r="A8" s="39">
        <v>5</v>
      </c>
      <c r="B8" s="53" t="s">
        <v>197</v>
      </c>
      <c r="C8" s="53" t="s">
        <v>198</v>
      </c>
      <c r="D8" s="53" t="s">
        <v>199</v>
      </c>
      <c r="E8" s="53" t="s">
        <v>200</v>
      </c>
      <c r="F8" s="53" t="s">
        <v>201</v>
      </c>
      <c r="G8" s="53" t="str">
        <f>VLOOKUP(C8,'[1]2017-09-29'!$A$2:$F$140,3,0)</f>
        <v>黄一才</v>
      </c>
    </row>
    <row r="9" spans="1:7" x14ac:dyDescent="0.2">
      <c r="A9" s="39">
        <v>6</v>
      </c>
      <c r="B9" s="53" t="s">
        <v>202</v>
      </c>
      <c r="C9" s="53" t="s">
        <v>203</v>
      </c>
      <c r="D9" s="53" t="s">
        <v>204</v>
      </c>
      <c r="E9" s="53" t="s">
        <v>205</v>
      </c>
      <c r="F9" s="53" t="s">
        <v>201</v>
      </c>
      <c r="G9" s="53" t="str">
        <f>VLOOKUP(C9,'[1]2017-09-29'!$A$2:$F$140,3,0)</f>
        <v>黄一才</v>
      </c>
    </row>
    <row r="10" spans="1:7" x14ac:dyDescent="0.2">
      <c r="A10" s="39">
        <v>7</v>
      </c>
      <c r="B10" s="53" t="s">
        <v>252</v>
      </c>
      <c r="C10" s="53" t="s">
        <v>253</v>
      </c>
      <c r="D10" s="53" t="s">
        <v>254</v>
      </c>
      <c r="E10" s="53" t="s">
        <v>255</v>
      </c>
      <c r="F10" s="53" t="s">
        <v>28</v>
      </c>
      <c r="G10" s="53" t="str">
        <f>VLOOKUP(C10,'[1]2017-09-29'!$A$2:$F$140,3,0)</f>
        <v>黄一才</v>
      </c>
    </row>
    <row r="11" spans="1:7" x14ac:dyDescent="0.2">
      <c r="A11" s="39">
        <v>8</v>
      </c>
      <c r="B11" s="53" t="s">
        <v>257</v>
      </c>
      <c r="C11" s="53" t="s">
        <v>258</v>
      </c>
      <c r="D11" s="53" t="s">
        <v>259</v>
      </c>
      <c r="E11" s="53" t="s">
        <v>77</v>
      </c>
      <c r="F11" s="53" t="s">
        <v>17</v>
      </c>
      <c r="G11" s="53" t="str">
        <f>VLOOKUP(C11,'[1]2017-09-29'!$A$2:$F$140,3,0)</f>
        <v>张宁</v>
      </c>
    </row>
    <row r="12" spans="1:7" x14ac:dyDescent="0.2">
      <c r="A12" s="39">
        <v>9</v>
      </c>
      <c r="B12" s="53" t="s">
        <v>313</v>
      </c>
      <c r="C12" s="53" t="s">
        <v>261</v>
      </c>
      <c r="D12" s="53" t="str">
        <f>VLOOKUP(C12,'[1]2017-09-29'!$A$2:$F$140,6,0)</f>
        <v>付杨，杨洵，路凝箫</v>
      </c>
      <c r="E12" s="53" t="s">
        <v>83</v>
      </c>
      <c r="F12" s="53" t="s">
        <v>84</v>
      </c>
      <c r="G12" s="53" t="str">
        <f>VLOOKUP(C12,'[1]2017-09-29'!$A$2:$F$140,3,0)</f>
        <v>王宝成</v>
      </c>
    </row>
    <row r="13" spans="1:7" s="46" customFormat="1" x14ac:dyDescent="0.2">
      <c r="A13" s="39">
        <v>10</v>
      </c>
      <c r="B13" s="53" t="s">
        <v>58</v>
      </c>
      <c r="C13" s="53" t="s">
        <v>297</v>
      </c>
      <c r="D13" s="53" t="s">
        <v>147</v>
      </c>
      <c r="E13" s="53" t="s">
        <v>148</v>
      </c>
      <c r="F13" s="53" t="s">
        <v>106</v>
      </c>
      <c r="G13" s="53" t="s">
        <v>149</v>
      </c>
    </row>
    <row r="14" spans="1:7" x14ac:dyDescent="0.2">
      <c r="A14" s="39">
        <v>11</v>
      </c>
      <c r="B14" s="53" t="s">
        <v>92</v>
      </c>
      <c r="C14" s="53" t="s">
        <v>93</v>
      </c>
      <c r="D14" s="53" t="s">
        <v>298</v>
      </c>
      <c r="E14" s="53" t="s">
        <v>94</v>
      </c>
      <c r="F14" s="53" t="s">
        <v>21</v>
      </c>
      <c r="G14" s="53" t="s">
        <v>57</v>
      </c>
    </row>
    <row r="15" spans="1:7" x14ac:dyDescent="0.2">
      <c r="A15" s="39">
        <v>12</v>
      </c>
      <c r="B15" s="53" t="s">
        <v>116</v>
      </c>
      <c r="C15" s="53" t="s">
        <v>117</v>
      </c>
      <c r="D15" s="53" t="s">
        <v>299</v>
      </c>
      <c r="E15" s="53" t="s">
        <v>300</v>
      </c>
      <c r="F15" s="53" t="s">
        <v>301</v>
      </c>
      <c r="G15" s="53" t="s">
        <v>57</v>
      </c>
    </row>
    <row r="16" spans="1:7" x14ac:dyDescent="0.2">
      <c r="B16" s="53"/>
      <c r="C16" s="53"/>
      <c r="D16" s="53"/>
      <c r="E16" s="53"/>
      <c r="F16" s="53"/>
      <c r="G16" s="53"/>
    </row>
    <row r="17" spans="2:7" x14ac:dyDescent="0.2">
      <c r="B17" s="53"/>
      <c r="C17" s="53"/>
      <c r="D17" s="53"/>
      <c r="E17" s="53"/>
      <c r="F17" s="53"/>
      <c r="G17" s="53"/>
    </row>
  </sheetData>
  <mergeCells count="2">
    <mergeCell ref="A2:G2"/>
    <mergeCell ref="A1:G1"/>
  </mergeCells>
  <phoneticPr fontId="2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="130" zoomScaleNormal="130" workbookViewId="0">
      <selection activeCell="B26" sqref="B26"/>
    </sheetView>
  </sheetViews>
  <sheetFormatPr defaultRowHeight="12.75" x14ac:dyDescent="0.2"/>
  <cols>
    <col min="1" max="1" width="10.28515625" customWidth="1"/>
    <col min="2" max="2" width="37.140625" customWidth="1"/>
    <col min="3" max="3" width="17.85546875" customWidth="1"/>
    <col min="4" max="4" width="22.7109375" customWidth="1"/>
    <col min="6" max="6" width="21.7109375" customWidth="1"/>
  </cols>
  <sheetData>
    <row r="1" spans="1:7" s="51" customFormat="1" ht="39" customHeight="1" x14ac:dyDescent="0.35">
      <c r="A1" s="58" t="s">
        <v>325</v>
      </c>
      <c r="B1" s="58"/>
      <c r="C1" s="58"/>
      <c r="D1" s="58"/>
      <c r="E1" s="58"/>
      <c r="F1" s="58"/>
      <c r="G1" s="58"/>
    </row>
    <row r="2" spans="1:7" ht="38.25" customHeight="1" x14ac:dyDescent="0.2">
      <c r="A2" s="56" t="s">
        <v>311</v>
      </c>
      <c r="B2" s="57"/>
      <c r="C2" s="57"/>
      <c r="D2" s="57"/>
      <c r="E2" s="57"/>
      <c r="F2" s="57"/>
      <c r="G2" s="57"/>
    </row>
    <row r="3" spans="1:7" ht="16.5" x14ac:dyDescent="0.2">
      <c r="A3" s="50" t="s">
        <v>158</v>
      </c>
      <c r="B3" s="41" t="s">
        <v>2</v>
      </c>
      <c r="C3" s="41" t="s">
        <v>3</v>
      </c>
      <c r="D3" s="41" t="s">
        <v>4</v>
      </c>
      <c r="E3" s="41" t="s">
        <v>5</v>
      </c>
      <c r="F3" s="41" t="s">
        <v>6</v>
      </c>
      <c r="G3" s="41" t="s">
        <v>7</v>
      </c>
    </row>
    <row r="4" spans="1:7" ht="16.5" x14ac:dyDescent="0.2">
      <c r="A4" s="50">
        <v>1</v>
      </c>
      <c r="B4" s="53" t="s">
        <v>48</v>
      </c>
      <c r="C4" s="53" t="s">
        <v>49</v>
      </c>
      <c r="D4" s="53" t="s">
        <v>127</v>
      </c>
      <c r="E4" s="53" t="s">
        <v>50</v>
      </c>
      <c r="F4" s="53" t="s">
        <v>51</v>
      </c>
      <c r="G4" s="53" t="s">
        <v>50</v>
      </c>
    </row>
    <row r="5" spans="1:7" x14ac:dyDescent="0.2">
      <c r="A5" s="39">
        <v>2</v>
      </c>
      <c r="B5" s="53" t="s">
        <v>22</v>
      </c>
      <c r="C5" s="53" t="s">
        <v>23</v>
      </c>
      <c r="D5" s="53" t="s">
        <v>165</v>
      </c>
      <c r="E5" s="53" t="s">
        <v>24</v>
      </c>
      <c r="F5" s="53" t="s">
        <v>157</v>
      </c>
      <c r="G5" s="53" t="s">
        <v>128</v>
      </c>
    </row>
    <row r="6" spans="1:7" x14ac:dyDescent="0.2">
      <c r="A6" s="39">
        <v>3</v>
      </c>
      <c r="B6" s="53" t="s">
        <v>52</v>
      </c>
      <c r="C6" s="53" t="s">
        <v>53</v>
      </c>
      <c r="D6" s="53" t="s">
        <v>173</v>
      </c>
      <c r="E6" s="53" t="s">
        <v>54</v>
      </c>
      <c r="F6" s="53" t="s">
        <v>37</v>
      </c>
      <c r="G6" s="53" t="s">
        <v>54</v>
      </c>
    </row>
    <row r="7" spans="1:7" x14ac:dyDescent="0.2">
      <c r="A7" s="39">
        <v>4</v>
      </c>
      <c r="B7" s="53" t="s">
        <v>38</v>
      </c>
      <c r="C7" s="53" t="s">
        <v>39</v>
      </c>
      <c r="D7" s="53" t="s">
        <v>169</v>
      </c>
      <c r="E7" s="53" t="s">
        <v>40</v>
      </c>
      <c r="F7" s="53" t="s">
        <v>155</v>
      </c>
      <c r="G7" s="53" t="s">
        <v>40</v>
      </c>
    </row>
    <row r="8" spans="1:7" x14ac:dyDescent="0.2">
      <c r="A8" s="39">
        <v>5</v>
      </c>
      <c r="B8" s="53" t="s">
        <v>14</v>
      </c>
      <c r="C8" s="53" t="s">
        <v>15</v>
      </c>
      <c r="D8" s="53" t="s">
        <v>164</v>
      </c>
      <c r="E8" s="53" t="s">
        <v>16</v>
      </c>
      <c r="F8" s="53" t="s">
        <v>17</v>
      </c>
      <c r="G8" s="53" t="s">
        <v>129</v>
      </c>
    </row>
    <row r="9" spans="1:7" x14ac:dyDescent="0.2">
      <c r="A9" s="39">
        <v>6</v>
      </c>
      <c r="B9" s="53" t="s">
        <v>58</v>
      </c>
      <c r="C9" s="53" t="s">
        <v>59</v>
      </c>
      <c r="D9" s="53" t="s">
        <v>175</v>
      </c>
      <c r="E9" s="53" t="s">
        <v>130</v>
      </c>
      <c r="F9" s="53" t="s">
        <v>60</v>
      </c>
      <c r="G9" s="53" t="s">
        <v>131</v>
      </c>
    </row>
    <row r="10" spans="1:7" x14ac:dyDescent="0.2">
      <c r="A10" s="39">
        <v>7</v>
      </c>
      <c r="B10" s="53" t="s">
        <v>31</v>
      </c>
      <c r="C10" s="53" t="s">
        <v>32</v>
      </c>
      <c r="D10" s="53" t="s">
        <v>167</v>
      </c>
      <c r="E10" s="53" t="s">
        <v>33</v>
      </c>
      <c r="F10" s="53" t="s">
        <v>34</v>
      </c>
      <c r="G10" s="53" t="s">
        <v>132</v>
      </c>
    </row>
    <row r="11" spans="1:7" x14ac:dyDescent="0.2">
      <c r="A11" s="39">
        <v>8</v>
      </c>
      <c r="B11" s="53" t="s">
        <v>62</v>
      </c>
      <c r="C11" s="53" t="s">
        <v>63</v>
      </c>
      <c r="D11" s="53" t="s">
        <v>133</v>
      </c>
      <c r="E11" s="53" t="s">
        <v>134</v>
      </c>
      <c r="F11" s="53" t="s">
        <v>64</v>
      </c>
      <c r="G11" s="53" t="s">
        <v>135</v>
      </c>
    </row>
    <row r="12" spans="1:7" x14ac:dyDescent="0.2">
      <c r="A12" s="39">
        <v>9</v>
      </c>
      <c r="B12" s="53" t="s">
        <v>314</v>
      </c>
      <c r="C12" s="53" t="s">
        <v>61</v>
      </c>
      <c r="D12" s="53" t="s">
        <v>176</v>
      </c>
      <c r="E12" s="53" t="s">
        <v>136</v>
      </c>
      <c r="F12" s="53" t="s">
        <v>34</v>
      </c>
      <c r="G12" s="53" t="s">
        <v>132</v>
      </c>
    </row>
    <row r="13" spans="1:7" x14ac:dyDescent="0.2">
      <c r="A13" s="39">
        <v>10</v>
      </c>
      <c r="B13" s="53" t="s">
        <v>42</v>
      </c>
      <c r="C13" s="53" t="s">
        <v>43</v>
      </c>
      <c r="D13" s="53" t="s">
        <v>170</v>
      </c>
      <c r="E13" s="53" t="s">
        <v>44</v>
      </c>
      <c r="F13" s="53" t="s">
        <v>34</v>
      </c>
      <c r="G13" s="53" t="s">
        <v>132</v>
      </c>
    </row>
    <row r="14" spans="1:7" x14ac:dyDescent="0.2">
      <c r="A14" s="39">
        <v>11</v>
      </c>
      <c r="B14" s="53" t="s">
        <v>35</v>
      </c>
      <c r="C14" s="53" t="s">
        <v>36</v>
      </c>
      <c r="D14" s="53" t="s">
        <v>168</v>
      </c>
      <c r="E14" s="53" t="s">
        <v>137</v>
      </c>
      <c r="F14" s="53" t="s">
        <v>37</v>
      </c>
      <c r="G14" s="53" t="s">
        <v>54</v>
      </c>
    </row>
    <row r="15" spans="1:7" x14ac:dyDescent="0.2">
      <c r="A15" s="39">
        <v>12</v>
      </c>
      <c r="B15" s="53" t="s">
        <v>206</v>
      </c>
      <c r="C15" s="53" t="s">
        <v>207</v>
      </c>
      <c r="D15" s="53" t="str">
        <f>VLOOKUP(C15,'[1]2017-09-29'!$A$2:$F$140,6,0)</f>
        <v>李想，朱晓宇，代政一</v>
      </c>
      <c r="E15" s="53" t="str">
        <f>VLOOKUP(C15,'[1]2017-09-29'!$A$2:$E$140,5,0)</f>
        <v>胡建伟</v>
      </c>
      <c r="F15" s="53" t="s">
        <v>17</v>
      </c>
      <c r="G15" s="53" t="str">
        <f>VLOOKUP(C15,'[1]2017-09-29'!$A$2:$F$140,3,0)</f>
        <v>张宁</v>
      </c>
    </row>
    <row r="16" spans="1:7" x14ac:dyDescent="0.2">
      <c r="A16" s="39">
        <v>13</v>
      </c>
      <c r="B16" s="53" t="s">
        <v>208</v>
      </c>
      <c r="C16" s="53" t="s">
        <v>209</v>
      </c>
      <c r="D16" s="53" t="str">
        <f>VLOOKUP(C16,'[1]2017-09-29'!$A$2:$F$140,6,0)</f>
        <v>胡明星，周锦，刘媛</v>
      </c>
      <c r="E16" s="53" t="s">
        <v>68</v>
      </c>
      <c r="F16" s="53" t="s">
        <v>69</v>
      </c>
      <c r="G16" s="53" t="str">
        <f>VLOOKUP(C16,'[1]2017-09-29'!$A$2:$F$140,3,0)</f>
        <v>汤永利</v>
      </c>
    </row>
    <row r="17" spans="1:7" x14ac:dyDescent="0.2">
      <c r="A17" s="39">
        <v>14</v>
      </c>
      <c r="B17" s="53" t="s">
        <v>210</v>
      </c>
      <c r="C17" s="53" t="s">
        <v>211</v>
      </c>
      <c r="D17" s="53" t="s">
        <v>212</v>
      </c>
      <c r="E17" s="53" t="s">
        <v>213</v>
      </c>
      <c r="F17" s="53" t="s">
        <v>214</v>
      </c>
      <c r="G17" s="53" t="str">
        <f>VLOOKUP(C17,'[1]2017-09-29'!$A$2:$F$140,3,0)</f>
        <v>张艳硕</v>
      </c>
    </row>
    <row r="18" spans="1:7" x14ac:dyDescent="0.2">
      <c r="A18" s="39">
        <v>15</v>
      </c>
      <c r="B18" s="53" t="s">
        <v>215</v>
      </c>
      <c r="C18" s="53" t="s">
        <v>216</v>
      </c>
      <c r="D18" s="53" t="str">
        <f>VLOOKUP(C18,'[1]2017-09-29'!$A$2:$F$140,6,0)</f>
        <v>都林，邱震尧，尚晶</v>
      </c>
      <c r="E18" s="53" t="s">
        <v>217</v>
      </c>
      <c r="F18" s="53" t="s">
        <v>218</v>
      </c>
      <c r="G18" s="53" t="str">
        <f>VLOOKUP(C18,'[1]2017-09-29'!$A$2:$F$140,3,0)</f>
        <v>张宁</v>
      </c>
    </row>
    <row r="19" spans="1:7" x14ac:dyDescent="0.2">
      <c r="A19" s="39">
        <v>16</v>
      </c>
      <c r="B19" s="53" t="s">
        <v>219</v>
      </c>
      <c r="C19" s="53" t="s">
        <v>220</v>
      </c>
      <c r="D19" s="53" t="s">
        <v>221</v>
      </c>
      <c r="E19" s="53" t="s">
        <v>222</v>
      </c>
      <c r="F19" s="53" t="s">
        <v>201</v>
      </c>
      <c r="G19" s="53" t="str">
        <f>VLOOKUP(C19,'[1]2017-09-29'!$A$2:$F$140,3,0)</f>
        <v>黄一才</v>
      </c>
    </row>
    <row r="20" spans="1:7" x14ac:dyDescent="0.2">
      <c r="A20" s="39">
        <v>17</v>
      </c>
      <c r="B20" s="53" t="s">
        <v>223</v>
      </c>
      <c r="C20" s="53" t="s">
        <v>224</v>
      </c>
      <c r="D20" s="53" t="s">
        <v>225</v>
      </c>
      <c r="E20" s="53" t="s">
        <v>73</v>
      </c>
      <c r="F20" s="53" t="s">
        <v>74</v>
      </c>
      <c r="G20" s="53" t="str">
        <f>VLOOKUP(C20,'[1]2017-09-29'!$A$2:$F$140,3,0)</f>
        <v>夏喆</v>
      </c>
    </row>
    <row r="21" spans="1:7" x14ac:dyDescent="0.2">
      <c r="A21" s="39">
        <v>18</v>
      </c>
      <c r="B21" s="53" t="s">
        <v>226</v>
      </c>
      <c r="C21" s="53" t="s">
        <v>227</v>
      </c>
      <c r="D21" s="53" t="s">
        <v>228</v>
      </c>
      <c r="E21" s="53" t="s">
        <v>213</v>
      </c>
      <c r="F21" s="53" t="s">
        <v>214</v>
      </c>
      <c r="G21" s="53" t="str">
        <f>VLOOKUP(C21,'[1]2017-09-29'!$A$2:$F$140,3,0)</f>
        <v>张艳硕</v>
      </c>
    </row>
    <row r="22" spans="1:7" x14ac:dyDescent="0.2">
      <c r="A22" s="39">
        <v>19</v>
      </c>
      <c r="B22" s="53" t="s">
        <v>230</v>
      </c>
      <c r="C22" s="53" t="s">
        <v>231</v>
      </c>
      <c r="D22" s="53" t="s">
        <v>232</v>
      </c>
      <c r="E22" s="53" t="str">
        <f>VLOOKUP(C22,'[1]2017-09-29'!$A$2:$E$140,5,0)</f>
        <v>窦本年</v>
      </c>
      <c r="F22" s="53" t="s">
        <v>34</v>
      </c>
      <c r="G22" s="53" t="str">
        <f>VLOOKUP(C22,'[1]2017-09-29'!$A$2:$F$140,3,0)</f>
        <v>许春根</v>
      </c>
    </row>
    <row r="23" spans="1:7" x14ac:dyDescent="0.2">
      <c r="A23" s="39">
        <v>20</v>
      </c>
      <c r="B23" s="53" t="s">
        <v>233</v>
      </c>
      <c r="C23" s="53" t="s">
        <v>234</v>
      </c>
      <c r="D23" s="53" t="str">
        <f>VLOOKUP(C23,'[1]2017-09-29'!$A$2:$F$140,6,0)</f>
        <v>高建瓴，沈诗羽，李欣</v>
      </c>
      <c r="E23" s="53" t="s">
        <v>66</v>
      </c>
      <c r="F23" s="53" t="s">
        <v>67</v>
      </c>
      <c r="G23" s="53" t="str">
        <f>VLOOKUP(C23,'[1]2017-09-29'!$A$2:$F$140,3,0)</f>
        <v>王志伟</v>
      </c>
    </row>
    <row r="24" spans="1:7" x14ac:dyDescent="0.2">
      <c r="A24" s="39">
        <v>21</v>
      </c>
      <c r="B24" s="53" t="s">
        <v>235</v>
      </c>
      <c r="C24" s="53" t="s">
        <v>236</v>
      </c>
      <c r="D24" s="53" t="str">
        <f>VLOOKUP(C24,'[1]2017-09-29'!$A$2:$F$140,6,0)</f>
        <v>杨博艺，陈美欢，赵晓凤</v>
      </c>
      <c r="E24" s="53" t="s">
        <v>75</v>
      </c>
      <c r="F24" s="53" t="s">
        <v>76</v>
      </c>
      <c r="G24" s="53" t="str">
        <f>VLOOKUP(C24,'[1]2017-09-29'!$A$2:$F$140,3,0)</f>
        <v>周由胜</v>
      </c>
    </row>
    <row r="25" spans="1:7" x14ac:dyDescent="0.2">
      <c r="A25" s="39">
        <v>22</v>
      </c>
      <c r="B25" s="53" t="s">
        <v>237</v>
      </c>
      <c r="C25" s="53" t="s">
        <v>238</v>
      </c>
      <c r="D25" s="53" t="s">
        <v>239</v>
      </c>
      <c r="E25" s="53" t="s">
        <v>240</v>
      </c>
      <c r="F25" s="53" t="s">
        <v>241</v>
      </c>
      <c r="G25" s="53" t="str">
        <f>VLOOKUP(C25,'[1]2017-09-29'!$A$2:$F$140,3,0)</f>
        <v>汤永利</v>
      </c>
    </row>
    <row r="26" spans="1:7" x14ac:dyDescent="0.2">
      <c r="A26" s="39">
        <v>23</v>
      </c>
      <c r="B26" s="53" t="s">
        <v>326</v>
      </c>
      <c r="C26" s="53" t="s">
        <v>263</v>
      </c>
      <c r="D26" s="53" t="s">
        <v>264</v>
      </c>
      <c r="E26" s="53" t="s">
        <v>124</v>
      </c>
      <c r="F26" s="53" t="s">
        <v>28</v>
      </c>
      <c r="G26" s="53" t="str">
        <f>VLOOKUP(C26,'[1]2017-09-29'!$A$2:$F$140,3,0)</f>
        <v>黄一才</v>
      </c>
    </row>
    <row r="27" spans="1:7" x14ac:dyDescent="0.2">
      <c r="A27" s="39">
        <v>24</v>
      </c>
      <c r="B27" s="53" t="s">
        <v>265</v>
      </c>
      <c r="C27" s="53" t="s">
        <v>266</v>
      </c>
      <c r="D27" s="53" t="str">
        <f>VLOOKUP(C27,'[1]2017-09-29'!$A$2:$F$140,6,0)</f>
        <v>胡锦广，邢阳阳，朱君哲</v>
      </c>
      <c r="E27" s="53" t="s">
        <v>78</v>
      </c>
      <c r="F27" s="53" t="s">
        <v>79</v>
      </c>
      <c r="G27" s="53" t="str">
        <f>VLOOKUP(C27,'[1]2017-09-29'!$A$2:$F$140,3,0)</f>
        <v>张恩</v>
      </c>
    </row>
    <row r="28" spans="1:7" x14ac:dyDescent="0.2">
      <c r="A28" s="39">
        <v>25</v>
      </c>
      <c r="B28" s="53" t="s">
        <v>315</v>
      </c>
      <c r="C28" s="53" t="s">
        <v>268</v>
      </c>
      <c r="D28" s="53" t="str">
        <f>VLOOKUP(C28,'[1]2017-09-29'!$A$2:$F$140,6,0)</f>
        <v>董有恒，王思翔，冯金晶</v>
      </c>
      <c r="E28" s="53" t="s">
        <v>80</v>
      </c>
      <c r="F28" s="53" t="s">
        <v>37</v>
      </c>
      <c r="G28" s="53" t="str">
        <f>VLOOKUP(C28,'[1]2017-09-29'!$A$2:$F$140,3,0)</f>
        <v>张艳硕</v>
      </c>
    </row>
    <row r="29" spans="1:7" x14ac:dyDescent="0.2">
      <c r="A29" s="39">
        <v>26</v>
      </c>
      <c r="B29" s="53" t="s">
        <v>269</v>
      </c>
      <c r="C29" s="53" t="s">
        <v>270</v>
      </c>
      <c r="D29" s="53" t="s">
        <v>271</v>
      </c>
      <c r="E29" s="53" t="s">
        <v>86</v>
      </c>
      <c r="F29" s="53" t="s">
        <v>17</v>
      </c>
      <c r="G29" s="53" t="str">
        <f>VLOOKUP(C29,'[1]2017-09-29'!$A$2:$F$140,3,0)</f>
        <v>张宁</v>
      </c>
    </row>
    <row r="30" spans="1:7" x14ac:dyDescent="0.2">
      <c r="A30" s="39">
        <v>27</v>
      </c>
      <c r="B30" s="53" t="s">
        <v>272</v>
      </c>
      <c r="C30" s="53" t="s">
        <v>273</v>
      </c>
      <c r="D30" s="53" t="s">
        <v>274</v>
      </c>
      <c r="E30" s="53" t="s">
        <v>77</v>
      </c>
      <c r="F30" s="53" t="s">
        <v>17</v>
      </c>
      <c r="G30" s="53" t="str">
        <f>VLOOKUP(C30,'[1]2017-09-29'!$A$2:$F$140,3,0)</f>
        <v>张宁</v>
      </c>
    </row>
    <row r="31" spans="1:7" x14ac:dyDescent="0.2">
      <c r="A31" s="39">
        <v>28</v>
      </c>
      <c r="B31" s="53" t="s">
        <v>316</v>
      </c>
      <c r="C31" s="53" t="s">
        <v>276</v>
      </c>
      <c r="D31" s="53" t="s">
        <v>277</v>
      </c>
      <c r="E31" s="53" t="str">
        <f>VLOOKUP(C31,'[1]2017-09-29'!$A$2:$E$140,5,0)</f>
        <v>岳猛</v>
      </c>
      <c r="F31" s="53" t="s">
        <v>72</v>
      </c>
      <c r="G31" s="53" t="str">
        <f>VLOOKUP(C31,'[1]2017-09-29'!$A$2:$F$140,3,0)</f>
        <v>吴志军</v>
      </c>
    </row>
    <row r="32" spans="1:7" x14ac:dyDescent="0.2">
      <c r="A32" s="39">
        <v>29</v>
      </c>
      <c r="B32" s="53" t="s">
        <v>278</v>
      </c>
      <c r="C32" s="53" t="s">
        <v>279</v>
      </c>
      <c r="D32" s="53" t="str">
        <f>VLOOKUP(C32,'[1]2017-09-29'!$A$2:$F$140,6,0)</f>
        <v>周克柔，闫雪萍，向一帆</v>
      </c>
      <c r="E32" s="53" t="s">
        <v>280</v>
      </c>
      <c r="F32" s="53" t="s">
        <v>28</v>
      </c>
      <c r="G32" s="53" t="str">
        <f>VLOOKUP(C32,'[1]2017-09-29'!$A$2:$F$140,3,0)</f>
        <v>黄一才</v>
      </c>
    </row>
    <row r="33" spans="1:7" x14ac:dyDescent="0.2">
      <c r="A33" s="39">
        <v>30</v>
      </c>
      <c r="B33" s="53" t="s">
        <v>281</v>
      </c>
      <c r="C33" s="53" t="s">
        <v>282</v>
      </c>
      <c r="D33" s="53" t="s">
        <v>283</v>
      </c>
      <c r="E33" s="53" t="s">
        <v>284</v>
      </c>
      <c r="F33" s="53" t="s">
        <v>17</v>
      </c>
      <c r="G33" s="53" t="str">
        <f>VLOOKUP(C33,'[1]2017-09-29'!$A$2:$F$140,3,0)</f>
        <v>张宁</v>
      </c>
    </row>
    <row r="34" spans="1:7" x14ac:dyDescent="0.2">
      <c r="A34" s="39">
        <v>31</v>
      </c>
      <c r="B34" s="53" t="s">
        <v>285</v>
      </c>
      <c r="C34" s="53" t="s">
        <v>286</v>
      </c>
      <c r="D34" s="53" t="s">
        <v>287</v>
      </c>
      <c r="E34" s="53" t="str">
        <f>VLOOKUP(C34,'[1]2017-09-29'!$A$2:$E$140,5,0)</f>
        <v>何云华</v>
      </c>
      <c r="F34" s="53" t="s">
        <v>84</v>
      </c>
      <c r="G34" s="53" t="str">
        <f>VLOOKUP(C34,'[1]2017-09-29'!$A$2:$F$140,3,0)</f>
        <v>王宝成</v>
      </c>
    </row>
    <row r="35" spans="1:7" x14ac:dyDescent="0.2">
      <c r="A35" s="39">
        <v>32</v>
      </c>
      <c r="B35" s="53" t="s">
        <v>317</v>
      </c>
      <c r="C35" s="53" t="s">
        <v>289</v>
      </c>
      <c r="D35" s="53" t="str">
        <f>VLOOKUP(C35,'[1]2017-09-29'!$A$2:$F$140,6,0)</f>
        <v>周胜琰，许恩中，徐新然</v>
      </c>
      <c r="E35" s="53" t="s">
        <v>322</v>
      </c>
      <c r="F35" s="53" t="s">
        <v>72</v>
      </c>
      <c r="G35" s="53" t="str">
        <f>VLOOKUP(C35,'[1]2017-09-29'!$A$2:$F$140,3,0)</f>
        <v>吴志军</v>
      </c>
    </row>
    <row r="36" spans="1:7" x14ac:dyDescent="0.2">
      <c r="A36" s="39">
        <v>33</v>
      </c>
      <c r="B36" s="53" t="s">
        <v>318</v>
      </c>
      <c r="C36" s="53" t="s">
        <v>291</v>
      </c>
      <c r="D36" s="53" t="str">
        <f>VLOOKUP(C36,'[1]2017-09-29'!$A$2:$F$140,6,0)</f>
        <v>陈林，张德阳，刘戎</v>
      </c>
      <c r="E36" s="53" t="s">
        <v>82</v>
      </c>
      <c r="F36" s="53" t="s">
        <v>21</v>
      </c>
      <c r="G36" s="53" t="str">
        <f>VLOOKUP(C36,'[1]2017-09-29'!$A$2:$F$140,3,0)</f>
        <v>韩益亮</v>
      </c>
    </row>
    <row r="37" spans="1:7" x14ac:dyDescent="0.2">
      <c r="A37" s="39">
        <v>34</v>
      </c>
      <c r="B37" s="53" t="s">
        <v>35</v>
      </c>
      <c r="C37" s="53" t="s">
        <v>120</v>
      </c>
      <c r="D37" s="53" t="s">
        <v>302</v>
      </c>
      <c r="E37" s="53" t="s">
        <v>153</v>
      </c>
      <c r="F37" s="53" t="s">
        <v>121</v>
      </c>
      <c r="G37" s="53" t="s">
        <v>154</v>
      </c>
    </row>
    <row r="38" spans="1:7" x14ac:dyDescent="0.2">
      <c r="A38" s="39">
        <v>35</v>
      </c>
      <c r="B38" s="53" t="s">
        <v>88</v>
      </c>
      <c r="C38" s="53" t="s">
        <v>89</v>
      </c>
      <c r="D38" s="53" t="s">
        <v>138</v>
      </c>
      <c r="E38" s="53" t="s">
        <v>90</v>
      </c>
      <c r="F38" s="53" t="s">
        <v>37</v>
      </c>
      <c r="G38" s="53" t="s">
        <v>54</v>
      </c>
    </row>
    <row r="39" spans="1:7" x14ac:dyDescent="0.2">
      <c r="A39" s="39">
        <v>36</v>
      </c>
      <c r="B39" s="53" t="s">
        <v>114</v>
      </c>
      <c r="C39" s="53" t="s">
        <v>303</v>
      </c>
      <c r="D39" s="53" t="s">
        <v>304</v>
      </c>
      <c r="E39" s="53" t="s">
        <v>115</v>
      </c>
      <c r="F39" s="53" t="s">
        <v>69</v>
      </c>
      <c r="G39" s="53" t="s">
        <v>68</v>
      </c>
    </row>
    <row r="40" spans="1:7" x14ac:dyDescent="0.2">
      <c r="A40" s="39">
        <v>37</v>
      </c>
      <c r="B40" s="53" t="s">
        <v>62</v>
      </c>
      <c r="C40" s="53" t="s">
        <v>91</v>
      </c>
      <c r="D40" s="53" t="s">
        <v>305</v>
      </c>
      <c r="E40" s="53" t="s">
        <v>129</v>
      </c>
      <c r="F40" s="53" t="s">
        <v>17</v>
      </c>
      <c r="G40" s="53" t="s">
        <v>129</v>
      </c>
    </row>
    <row r="41" spans="1:7" x14ac:dyDescent="0.2">
      <c r="A41" s="39">
        <v>38</v>
      </c>
      <c r="B41" s="53" t="s">
        <v>104</v>
      </c>
      <c r="C41" s="53" t="s">
        <v>105</v>
      </c>
      <c r="D41" s="53" t="s">
        <v>146</v>
      </c>
      <c r="E41" s="53" t="s">
        <v>83</v>
      </c>
      <c r="F41" s="53" t="s">
        <v>84</v>
      </c>
      <c r="G41" s="53" t="s">
        <v>83</v>
      </c>
    </row>
    <row r="42" spans="1:7" x14ac:dyDescent="0.2">
      <c r="A42" s="39">
        <v>39</v>
      </c>
      <c r="B42" s="53" t="s">
        <v>87</v>
      </c>
      <c r="C42" s="53" t="s">
        <v>102</v>
      </c>
      <c r="D42" s="53" t="s">
        <v>142</v>
      </c>
      <c r="E42" s="53" t="s">
        <v>143</v>
      </c>
      <c r="F42" s="53" t="s">
        <v>17</v>
      </c>
      <c r="G42" s="53" t="s">
        <v>129</v>
      </c>
    </row>
    <row r="43" spans="1:7" x14ac:dyDescent="0.2">
      <c r="A43" s="39">
        <v>40</v>
      </c>
      <c r="B43" s="53" t="s">
        <v>87</v>
      </c>
      <c r="C43" s="53" t="s">
        <v>103</v>
      </c>
      <c r="D43" s="53" t="s">
        <v>144</v>
      </c>
      <c r="E43" s="53" t="s">
        <v>145</v>
      </c>
      <c r="F43" s="53" t="s">
        <v>37</v>
      </c>
      <c r="G43" s="53" t="s">
        <v>54</v>
      </c>
    </row>
    <row r="44" spans="1:7" x14ac:dyDescent="0.2">
      <c r="A44" s="39">
        <v>41</v>
      </c>
      <c r="B44" s="53" t="s">
        <v>110</v>
      </c>
      <c r="C44" s="53" t="s">
        <v>111</v>
      </c>
      <c r="D44" s="53" t="s">
        <v>306</v>
      </c>
      <c r="E44" s="53" t="s">
        <v>112</v>
      </c>
      <c r="F44" s="53" t="s">
        <v>113</v>
      </c>
      <c r="G44" s="53" t="s">
        <v>150</v>
      </c>
    </row>
    <row r="45" spans="1:7" x14ac:dyDescent="0.2">
      <c r="A45" s="39">
        <v>42</v>
      </c>
      <c r="B45" s="53" t="s">
        <v>307</v>
      </c>
      <c r="C45" s="53" t="s">
        <v>308</v>
      </c>
      <c r="D45" s="53" t="s">
        <v>139</v>
      </c>
      <c r="E45" s="53" t="s">
        <v>95</v>
      </c>
      <c r="F45" s="53" t="s">
        <v>96</v>
      </c>
      <c r="G45" s="53" t="s">
        <v>95</v>
      </c>
    </row>
    <row r="46" spans="1:7" x14ac:dyDescent="0.2">
      <c r="A46" s="39">
        <v>43</v>
      </c>
      <c r="B46" s="53" t="s">
        <v>97</v>
      </c>
      <c r="C46" s="53" t="s">
        <v>98</v>
      </c>
      <c r="D46" s="53" t="s">
        <v>140</v>
      </c>
      <c r="E46" s="53" t="s">
        <v>309</v>
      </c>
      <c r="F46" s="53" t="s">
        <v>99</v>
      </c>
      <c r="G46" s="53" t="s">
        <v>141</v>
      </c>
    </row>
    <row r="47" spans="1:7" x14ac:dyDescent="0.2">
      <c r="A47" s="39">
        <v>44</v>
      </c>
      <c r="B47" s="53" t="s">
        <v>100</v>
      </c>
      <c r="C47" s="53" t="s">
        <v>101</v>
      </c>
      <c r="D47" s="53" t="s">
        <v>310</v>
      </c>
      <c r="E47" s="53" t="s">
        <v>40</v>
      </c>
      <c r="F47" s="53" t="s">
        <v>41</v>
      </c>
      <c r="G47" s="53" t="s">
        <v>40</v>
      </c>
    </row>
  </sheetData>
  <mergeCells count="2">
    <mergeCell ref="A2:G2"/>
    <mergeCell ref="A1:G1"/>
  </mergeCells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第一组</vt:lpstr>
      <vt:lpstr>第二组</vt:lpstr>
      <vt:lpstr>第三组</vt:lpstr>
      <vt:lpstr>第四组</vt:lpstr>
      <vt:lpstr>特等奖</vt:lpstr>
      <vt:lpstr>一等奖</vt:lpstr>
      <vt:lpstr>二等奖</vt:lpstr>
      <vt:lpstr>三等奖</vt:lpstr>
      <vt:lpstr>第一组!Print_Area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cacr07</cp:lastModifiedBy>
  <cp:revision/>
  <cp:lastPrinted>2017-11-25T01:42:13Z</cp:lastPrinted>
  <dcterms:created xsi:type="dcterms:W3CDTF">2017-11-04T00:51:21Z</dcterms:created>
  <dcterms:modified xsi:type="dcterms:W3CDTF">2017-11-30T00:18:45Z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